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480" yWindow="156" windowWidth="14352" windowHeight="7992" tabRatio="597" activeTab="1"/>
  </bookViews>
  <sheets>
    <sheet name="D.Hadir_7A" sheetId="15" r:id="rId1"/>
    <sheet name="Nilai_P_7A" sheetId="1" r:id="rId2"/>
    <sheet name="Nilai_K_7A" sheetId="16" r:id="rId3"/>
    <sheet name="Jurnal Sikap_7A" sheetId="32" r:id="rId4"/>
    <sheet name="N. RAPOR 7A" sheetId="29" r:id="rId5"/>
    <sheet name="D. Hadir 7B" sheetId="12" r:id="rId6"/>
    <sheet name="Nilai_P_7B" sheetId="2" r:id="rId7"/>
    <sheet name="Nilai_K_7B" sheetId="17" r:id="rId8"/>
    <sheet name="Jurnal Sikap_7B" sheetId="33" r:id="rId9"/>
    <sheet name="N. RAPOR 7B" sheetId="31" r:id="rId10"/>
    <sheet name="D. Hadir 7C" sheetId="11" r:id="rId11"/>
    <sheet name="Nilai_P_7C" sheetId="3" r:id="rId12"/>
    <sheet name="Nilai_K_7C" sheetId="18" r:id="rId13"/>
    <sheet name="Jurnal Sikap_7C" sheetId="34" r:id="rId14"/>
    <sheet name="N. RAPOR 7C" sheetId="30" r:id="rId15"/>
    <sheet name="D. Hadir 7D" sheetId="4" r:id="rId16"/>
    <sheet name="Nilai_P_7D" sheetId="19" r:id="rId17"/>
    <sheet name="Nilai_K_7D" sheetId="10" r:id="rId18"/>
    <sheet name="Jurnal Sikap_7D" sheetId="35" r:id="rId19"/>
    <sheet name="N. RAPOR 7D" sheetId="28" r:id="rId20"/>
    <sheet name="D. HADIR_7E" sheetId="23" r:id="rId21"/>
    <sheet name="Nilai_P_7E" sheetId="24" r:id="rId22"/>
    <sheet name="Nilai_K_7E" sheetId="25" r:id="rId23"/>
    <sheet name="Jurnal Sikap_7E" sheetId="36" r:id="rId24"/>
    <sheet name="N. RAPOR_7E" sheetId="27" r:id="rId25"/>
    <sheet name="D. HADIR_7F" sheetId="9" r:id="rId26"/>
    <sheet name="Nilai_P_7F" sheetId="6" r:id="rId27"/>
    <sheet name="Nilai_K_7F" sheetId="8" r:id="rId28"/>
    <sheet name=" Jurnal Kls_7F" sheetId="13" r:id="rId29"/>
    <sheet name="N.RAPOR_7F" sheetId="26" r:id="rId30"/>
    <sheet name="AHPH" sheetId="22" r:id="rId31"/>
  </sheets>
  <externalReferences>
    <externalReference r:id="rId32"/>
  </externalReferences>
  <calcPr calcId="144525"/>
</workbook>
</file>

<file path=xl/calcChain.xml><?xml version="1.0" encoding="utf-8"?>
<calcChain xmlns="http://schemas.openxmlformats.org/spreadsheetml/2006/main">
  <c r="R9" i="29" l="1"/>
  <c r="R10" i="29"/>
  <c r="R11" i="29"/>
  <c r="R12" i="29"/>
  <c r="R13" i="29"/>
  <c r="R14" i="29"/>
  <c r="R15" i="29"/>
  <c r="R16" i="29"/>
  <c r="R17" i="29"/>
  <c r="R18" i="29"/>
  <c r="R19" i="29"/>
  <c r="R20" i="29"/>
  <c r="R21" i="29"/>
  <c r="R22" i="29"/>
  <c r="R23" i="29"/>
  <c r="R24" i="29"/>
  <c r="R25" i="29"/>
  <c r="R26" i="29"/>
  <c r="R27" i="29"/>
  <c r="R28" i="29"/>
  <c r="R29" i="29"/>
  <c r="R30" i="29"/>
  <c r="R31" i="29"/>
  <c r="R32" i="29"/>
  <c r="R33" i="29"/>
  <c r="R34" i="29"/>
  <c r="R35" i="29"/>
  <c r="R36" i="29"/>
  <c r="R37" i="29"/>
  <c r="R38" i="29"/>
  <c r="R39" i="29"/>
  <c r="R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38" i="29"/>
  <c r="K39" i="29"/>
  <c r="K8" i="29"/>
  <c r="AA12" i="1"/>
  <c r="K12" i="1"/>
  <c r="H10" i="29"/>
  <c r="H11" i="29"/>
  <c r="H12" i="29"/>
  <c r="H13" i="29"/>
  <c r="H14" i="29"/>
  <c r="H15" i="29"/>
  <c r="H16" i="29"/>
  <c r="H17" i="29"/>
  <c r="H18" i="29"/>
  <c r="H19" i="29"/>
  <c r="H20" i="29"/>
  <c r="H21" i="29"/>
  <c r="H22" i="29"/>
  <c r="H23" i="29"/>
  <c r="H24" i="29"/>
  <c r="H25" i="29"/>
  <c r="H26" i="29"/>
  <c r="H27" i="29"/>
  <c r="H28" i="29"/>
  <c r="H29" i="29"/>
  <c r="H30" i="29"/>
  <c r="H31" i="29"/>
  <c r="H32" i="29"/>
  <c r="H33" i="29"/>
  <c r="H34" i="29"/>
  <c r="H35" i="29"/>
  <c r="H36" i="29"/>
  <c r="H37" i="29"/>
  <c r="H38" i="29"/>
  <c r="H39" i="29"/>
  <c r="D8" i="29"/>
  <c r="F8" i="29"/>
  <c r="D5" i="19" l="1"/>
  <c r="D5" i="17"/>
  <c r="D5" i="18"/>
  <c r="D5" i="10"/>
  <c r="D5" i="25"/>
  <c r="D5" i="8"/>
  <c r="AK6" i="8"/>
  <c r="AG6" i="8"/>
  <c r="AG5" i="8"/>
  <c r="AK6" i="25"/>
  <c r="AG6" i="25"/>
  <c r="AG5" i="25"/>
  <c r="AK6" i="10"/>
  <c r="AG6" i="10"/>
  <c r="AG5" i="10"/>
  <c r="AK6" i="18"/>
  <c r="AG6" i="18"/>
  <c r="AG5" i="18"/>
  <c r="AK6" i="17"/>
  <c r="AG6" i="17"/>
  <c r="AG5" i="17"/>
  <c r="D5" i="3"/>
  <c r="G40" i="10"/>
  <c r="K40" i="10" s="1"/>
  <c r="AJ40" i="10" s="1"/>
  <c r="O40" i="10"/>
  <c r="S40" i="10"/>
  <c r="W40" i="10"/>
  <c r="AA40" i="10"/>
  <c r="AE40" i="10"/>
  <c r="AI40" i="10"/>
  <c r="G41" i="10"/>
  <c r="K41" i="10" s="1"/>
  <c r="AJ41" i="10" s="1"/>
  <c r="O41" i="10"/>
  <c r="S41" i="10" s="1"/>
  <c r="W41" i="10"/>
  <c r="AA41" i="10" s="1"/>
  <c r="AE41" i="10"/>
  <c r="AI41" i="10" s="1"/>
  <c r="G42" i="10"/>
  <c r="K42" i="10"/>
  <c r="AJ42" i="10" s="1"/>
  <c r="O42" i="10"/>
  <c r="S42" i="10"/>
  <c r="W42" i="10"/>
  <c r="AA42" i="10"/>
  <c r="AE42" i="10"/>
  <c r="AI42" i="10"/>
  <c r="G40" i="19"/>
  <c r="K40" i="19"/>
  <c r="AJ40" i="19" s="1"/>
  <c r="AM40" i="19" s="1"/>
  <c r="O40" i="19"/>
  <c r="S40" i="19"/>
  <c r="W40" i="19"/>
  <c r="AA40" i="19"/>
  <c r="AE40" i="19"/>
  <c r="AI40" i="19"/>
  <c r="G41" i="19"/>
  <c r="K41" i="19"/>
  <c r="AJ41" i="19" s="1"/>
  <c r="AM41" i="19" s="1"/>
  <c r="O41" i="19"/>
  <c r="S41" i="19"/>
  <c r="W41" i="19"/>
  <c r="AA41" i="19"/>
  <c r="AE41" i="19"/>
  <c r="AI41" i="19"/>
  <c r="G42" i="19"/>
  <c r="K42" i="19"/>
  <c r="AJ42" i="19" s="1"/>
  <c r="AM42" i="19" s="1"/>
  <c r="O42" i="19"/>
  <c r="S42" i="19"/>
  <c r="W42" i="19"/>
  <c r="AA42" i="19"/>
  <c r="AE42" i="19"/>
  <c r="AI42" i="19"/>
  <c r="D5" i="24"/>
  <c r="D5" i="6"/>
  <c r="AN6" i="6"/>
  <c r="AJ6" i="6"/>
  <c r="AJ5" i="6"/>
  <c r="AN6" i="24"/>
  <c r="AJ6" i="24"/>
  <c r="AJ5" i="24"/>
  <c r="AN6" i="19"/>
  <c r="AJ6" i="19"/>
  <c r="AJ5" i="19"/>
  <c r="AN6" i="3"/>
  <c r="AJ6" i="3"/>
  <c r="AJ5" i="3"/>
  <c r="D5" i="2"/>
  <c r="AN6" i="2"/>
  <c r="AJ6" i="2"/>
  <c r="AJ5" i="2"/>
  <c r="D5" i="16"/>
  <c r="AK6" i="16"/>
  <c r="AG6" i="16"/>
  <c r="AG5" i="16"/>
  <c r="D5" i="1"/>
  <c r="AN6" i="1"/>
  <c r="AJ6" i="1"/>
  <c r="AJ5" i="1"/>
  <c r="AK41" i="10" l="1"/>
  <c r="AL41" i="10"/>
  <c r="AL42" i="10"/>
  <c r="AK42" i="10"/>
  <c r="AK40" i="10"/>
  <c r="AL40" i="10"/>
  <c r="AO41" i="19"/>
  <c r="AN41" i="19"/>
  <c r="AO42" i="19"/>
  <c r="AN42" i="19"/>
  <c r="AN40" i="19"/>
  <c r="AO40" i="19"/>
  <c r="A3" i="26"/>
  <c r="AJ11" i="6"/>
  <c r="I8" i="9"/>
  <c r="E8" i="9"/>
  <c r="R5" i="26" s="1"/>
  <c r="E6" i="9"/>
  <c r="R4" i="26" s="1"/>
  <c r="I8" i="23"/>
  <c r="E8" i="23"/>
  <c r="R5" i="27" s="1"/>
  <c r="A3" i="27"/>
  <c r="E6" i="23"/>
  <c r="R4" i="27" s="1"/>
  <c r="R5" i="28"/>
  <c r="A3" i="28"/>
  <c r="A3" i="30"/>
  <c r="A3" i="31"/>
  <c r="I8" i="12"/>
  <c r="E8" i="11"/>
  <c r="Q5" i="30" s="1"/>
  <c r="E6" i="12"/>
  <c r="E6" i="11" s="1"/>
  <c r="D4" i="31"/>
  <c r="X4" i="31" s="1"/>
  <c r="Q5" i="31"/>
  <c r="AA4" i="31" s="1"/>
  <c r="Q5" i="29"/>
  <c r="Q4" i="29"/>
  <c r="X5" i="29" s="1"/>
  <c r="E6" i="4" l="1"/>
  <c r="R4" i="28" s="1"/>
  <c r="X5" i="28" s="1"/>
  <c r="Q4" i="30"/>
  <c r="Q4" i="31"/>
  <c r="X5" i="31" s="1"/>
  <c r="D4" i="29"/>
  <c r="D4" i="28"/>
  <c r="D4" i="27"/>
  <c r="G40" i="6"/>
  <c r="K40" i="6"/>
  <c r="AJ40" i="6" s="1"/>
  <c r="O40" i="6"/>
  <c r="S40" i="6"/>
  <c r="W40" i="6"/>
  <c r="AA40" i="6"/>
  <c r="F37" i="26" s="1"/>
  <c r="AE40" i="6"/>
  <c r="AI40" i="6"/>
  <c r="G37" i="26" s="1"/>
  <c r="G41" i="6"/>
  <c r="K41" i="6"/>
  <c r="AJ41" i="6" s="1"/>
  <c r="O41" i="6"/>
  <c r="S41" i="6"/>
  <c r="W41" i="6"/>
  <c r="AA41" i="6"/>
  <c r="F38" i="26" s="1"/>
  <c r="AE41" i="6"/>
  <c r="AI41" i="6"/>
  <c r="G38" i="26" s="1"/>
  <c r="G40" i="8"/>
  <c r="K40" i="8"/>
  <c r="AJ40" i="8" s="1"/>
  <c r="O40" i="8"/>
  <c r="S40" i="8"/>
  <c r="O37" i="26" s="1"/>
  <c r="W40" i="8"/>
  <c r="AA40" i="8"/>
  <c r="AE40" i="8"/>
  <c r="AI40" i="8"/>
  <c r="Q37" i="26" s="1"/>
  <c r="G41" i="8"/>
  <c r="K41" i="8" s="1"/>
  <c r="O41" i="8"/>
  <c r="S41" i="8"/>
  <c r="W41" i="8"/>
  <c r="AA41" i="8" s="1"/>
  <c r="P38" i="26" s="1"/>
  <c r="AE41" i="8"/>
  <c r="AI41" i="8"/>
  <c r="Q38" i="26" s="1"/>
  <c r="G42" i="8"/>
  <c r="K42" i="8"/>
  <c r="AJ42" i="8" s="1"/>
  <c r="O42" i="8"/>
  <c r="S42" i="8"/>
  <c r="W42" i="8"/>
  <c r="AA42" i="8"/>
  <c r="AE42" i="8"/>
  <c r="AI42" i="8"/>
  <c r="D35" i="26"/>
  <c r="E35" i="26"/>
  <c r="F35" i="26"/>
  <c r="G35" i="26"/>
  <c r="H35" i="26"/>
  <c r="I35" i="26"/>
  <c r="J35" i="26"/>
  <c r="N35" i="26"/>
  <c r="O35" i="26"/>
  <c r="P35" i="26"/>
  <c r="Q35" i="26"/>
  <c r="R35" i="26"/>
  <c r="S35" i="26" s="1"/>
  <c r="T35" i="26"/>
  <c r="D36" i="26"/>
  <c r="E36" i="26"/>
  <c r="F36" i="26"/>
  <c r="G36" i="26"/>
  <c r="H36" i="26"/>
  <c r="I36" i="26"/>
  <c r="J36" i="26"/>
  <c r="N36" i="26"/>
  <c r="O36" i="26"/>
  <c r="P36" i="26"/>
  <c r="Q36" i="26"/>
  <c r="R36" i="26"/>
  <c r="S36" i="26" s="1"/>
  <c r="D37" i="26"/>
  <c r="E37" i="26"/>
  <c r="I37" i="26"/>
  <c r="J37" i="26"/>
  <c r="N37" i="26"/>
  <c r="R37" i="26" s="1"/>
  <c r="P37" i="26"/>
  <c r="D38" i="26"/>
  <c r="E38" i="26"/>
  <c r="I38" i="26"/>
  <c r="J38" i="26"/>
  <c r="O38" i="26"/>
  <c r="G39" i="24"/>
  <c r="K39" i="24" s="1"/>
  <c r="O39" i="24"/>
  <c r="S39" i="24"/>
  <c r="E36" i="27" s="1"/>
  <c r="W39" i="24"/>
  <c r="AA39" i="24"/>
  <c r="AE39" i="24"/>
  <c r="AI39" i="24"/>
  <c r="G36" i="27" s="1"/>
  <c r="G40" i="24"/>
  <c r="K40" i="24"/>
  <c r="O40" i="24"/>
  <c r="S40" i="24"/>
  <c r="AJ40" i="24" s="1"/>
  <c r="AM40" i="24" s="1"/>
  <c r="W40" i="24"/>
  <c r="AA40" i="24"/>
  <c r="AE40" i="24"/>
  <c r="AI40" i="24"/>
  <c r="G37" i="27" s="1"/>
  <c r="G41" i="24"/>
  <c r="K41" i="24" s="1"/>
  <c r="O41" i="24"/>
  <c r="S41" i="24"/>
  <c r="W41" i="24"/>
  <c r="AA41" i="24" s="1"/>
  <c r="F38" i="27" s="1"/>
  <c r="AE41" i="24"/>
  <c r="AI41" i="24"/>
  <c r="G38" i="27" s="1"/>
  <c r="G42" i="24"/>
  <c r="K42" i="24" s="1"/>
  <c r="O42" i="24"/>
  <c r="S42" i="24"/>
  <c r="E39" i="27" s="1"/>
  <c r="W42" i="24"/>
  <c r="AA42" i="24" s="1"/>
  <c r="F39" i="27" s="1"/>
  <c r="AE42" i="24"/>
  <c r="AI42" i="24"/>
  <c r="G40" i="25"/>
  <c r="K40" i="25" s="1"/>
  <c r="O40" i="25"/>
  <c r="S40" i="25"/>
  <c r="W40" i="25"/>
  <c r="AA40" i="25"/>
  <c r="AE40" i="25"/>
  <c r="AI40" i="25"/>
  <c r="G41" i="25"/>
  <c r="K41" i="25" s="1"/>
  <c r="O41" i="25"/>
  <c r="S41" i="25" s="1"/>
  <c r="O38" i="27" s="1"/>
  <c r="W41" i="25"/>
  <c r="AA41" i="25" s="1"/>
  <c r="P38" i="27" s="1"/>
  <c r="AE41" i="25"/>
  <c r="AI41" i="25" s="1"/>
  <c r="Q38" i="27" s="1"/>
  <c r="G42" i="25"/>
  <c r="K42" i="25"/>
  <c r="O42" i="25"/>
  <c r="S42" i="25" s="1"/>
  <c r="O39" i="27" s="1"/>
  <c r="R39" i="27" s="1"/>
  <c r="W42" i="25"/>
  <c r="AA42" i="25"/>
  <c r="AE42" i="25"/>
  <c r="AI42" i="25" s="1"/>
  <c r="Q39" i="27" s="1"/>
  <c r="D35" i="27"/>
  <c r="E35" i="27"/>
  <c r="F35" i="27"/>
  <c r="G35" i="27"/>
  <c r="H35" i="27"/>
  <c r="K35" i="27" s="1"/>
  <c r="I35" i="27"/>
  <c r="J35" i="27"/>
  <c r="N35" i="27"/>
  <c r="O35" i="27"/>
  <c r="P35" i="27"/>
  <c r="Q35" i="27"/>
  <c r="R35" i="27"/>
  <c r="S35" i="27"/>
  <c r="F36" i="27"/>
  <c r="I36" i="27"/>
  <c r="J36" i="27"/>
  <c r="N36" i="27"/>
  <c r="O36" i="27"/>
  <c r="P36" i="27"/>
  <c r="Q36" i="27"/>
  <c r="R36" i="27"/>
  <c r="S36" i="27" s="1"/>
  <c r="D37" i="27"/>
  <c r="F37" i="27"/>
  <c r="I37" i="27"/>
  <c r="J37" i="27"/>
  <c r="O37" i="27"/>
  <c r="P37" i="27"/>
  <c r="Q37" i="27"/>
  <c r="E38" i="27"/>
  <c r="I38" i="27"/>
  <c r="J38" i="27"/>
  <c r="G39" i="27"/>
  <c r="I39" i="27"/>
  <c r="J39" i="27"/>
  <c r="N39" i="27"/>
  <c r="P39" i="27"/>
  <c r="D36" i="28"/>
  <c r="F36" i="28"/>
  <c r="G36" i="28"/>
  <c r="H36" i="28"/>
  <c r="K36" i="28" s="1"/>
  <c r="L36" i="28" s="1"/>
  <c r="I36" i="28"/>
  <c r="J36" i="28"/>
  <c r="N36" i="28"/>
  <c r="O36" i="28"/>
  <c r="P36" i="28"/>
  <c r="Q36" i="28"/>
  <c r="R36" i="28"/>
  <c r="S36" i="28" s="1"/>
  <c r="D37" i="28"/>
  <c r="F37" i="28"/>
  <c r="G37" i="28"/>
  <c r="I37" i="28"/>
  <c r="J37" i="28"/>
  <c r="N37" i="28"/>
  <c r="O37" i="28"/>
  <c r="P37" i="28"/>
  <c r="Q37" i="28"/>
  <c r="R37" i="28"/>
  <c r="S37" i="28" s="1"/>
  <c r="D38" i="28"/>
  <c r="E38" i="28"/>
  <c r="H38" i="28" s="1"/>
  <c r="F38" i="28"/>
  <c r="G38" i="28"/>
  <c r="I38" i="28"/>
  <c r="J38" i="28"/>
  <c r="N38" i="28"/>
  <c r="O38" i="28"/>
  <c r="P38" i="28"/>
  <c r="Q38" i="28"/>
  <c r="D39" i="28"/>
  <c r="F39" i="28"/>
  <c r="G39" i="28"/>
  <c r="I39" i="28"/>
  <c r="J39" i="28"/>
  <c r="N39" i="28"/>
  <c r="O39" i="28"/>
  <c r="P39" i="28"/>
  <c r="Q39" i="28"/>
  <c r="G40" i="3"/>
  <c r="K40" i="3" s="1"/>
  <c r="O40" i="3"/>
  <c r="S40" i="3"/>
  <c r="W40" i="3"/>
  <c r="AA40" i="3" s="1"/>
  <c r="F37" i="30" s="1"/>
  <c r="AE40" i="3"/>
  <c r="AI40" i="3"/>
  <c r="G41" i="3"/>
  <c r="K41" i="3" s="1"/>
  <c r="O41" i="3"/>
  <c r="S41" i="3"/>
  <c r="W41" i="3"/>
  <c r="AA41" i="3" s="1"/>
  <c r="F38" i="30" s="1"/>
  <c r="AE41" i="3"/>
  <c r="AI41" i="3"/>
  <c r="G42" i="3"/>
  <c r="K42" i="3" s="1"/>
  <c r="O42" i="3"/>
  <c r="S42" i="3"/>
  <c r="W42" i="3"/>
  <c r="AA42" i="3" s="1"/>
  <c r="F39" i="30" s="1"/>
  <c r="AE42" i="3"/>
  <c r="AI42" i="3"/>
  <c r="G40" i="18"/>
  <c r="K40" i="18" s="1"/>
  <c r="O40" i="18"/>
  <c r="S40" i="18"/>
  <c r="W40" i="18"/>
  <c r="AA40" i="18"/>
  <c r="AE40" i="18"/>
  <c r="AI40" i="18"/>
  <c r="Q37" i="30" s="1"/>
  <c r="G41" i="18"/>
  <c r="K41" i="18" s="1"/>
  <c r="O41" i="18"/>
  <c r="S41" i="18"/>
  <c r="W41" i="18"/>
  <c r="AA41" i="18" s="1"/>
  <c r="P38" i="30" s="1"/>
  <c r="AE41" i="18"/>
  <c r="AI41" i="18"/>
  <c r="Q38" i="30" s="1"/>
  <c r="G42" i="18"/>
  <c r="K42" i="18"/>
  <c r="AJ42" i="18" s="1"/>
  <c r="O42" i="18"/>
  <c r="S42" i="18"/>
  <c r="W42" i="18"/>
  <c r="AA42" i="18"/>
  <c r="AE42" i="18"/>
  <c r="AI42" i="18"/>
  <c r="D36" i="30"/>
  <c r="E36" i="30"/>
  <c r="F36" i="30"/>
  <c r="G36" i="30"/>
  <c r="H36" i="30"/>
  <c r="K36" i="30" s="1"/>
  <c r="L36" i="30" s="1"/>
  <c r="I36" i="30"/>
  <c r="J36" i="30"/>
  <c r="N36" i="30"/>
  <c r="O36" i="30"/>
  <c r="P36" i="30"/>
  <c r="Q36" i="30"/>
  <c r="R36" i="30"/>
  <c r="S36" i="30" s="1"/>
  <c r="E37" i="30"/>
  <c r="G37" i="30"/>
  <c r="I37" i="30"/>
  <c r="J37" i="30"/>
  <c r="O37" i="30"/>
  <c r="P37" i="30"/>
  <c r="E38" i="30"/>
  <c r="G38" i="30"/>
  <c r="I38" i="30"/>
  <c r="J38" i="30"/>
  <c r="O38" i="30"/>
  <c r="E39" i="30"/>
  <c r="G39" i="30"/>
  <c r="I39" i="30"/>
  <c r="J39" i="30"/>
  <c r="O39" i="30"/>
  <c r="P39" i="30"/>
  <c r="Q39" i="30"/>
  <c r="G40" i="17"/>
  <c r="K40" i="17" s="1"/>
  <c r="O40" i="17"/>
  <c r="S40" i="17"/>
  <c r="W40" i="17"/>
  <c r="AA40" i="17"/>
  <c r="AE40" i="17"/>
  <c r="AI40" i="17"/>
  <c r="Q37" i="31" s="1"/>
  <c r="G41" i="17"/>
  <c r="K41" i="17" s="1"/>
  <c r="O41" i="17"/>
  <c r="S41" i="17"/>
  <c r="W41" i="17"/>
  <c r="AA41" i="17" s="1"/>
  <c r="P38" i="31" s="1"/>
  <c r="AE41" i="17"/>
  <c r="AI41" i="17"/>
  <c r="G42" i="17"/>
  <c r="K42" i="17"/>
  <c r="N39" i="31" s="1"/>
  <c r="O42" i="17"/>
  <c r="S42" i="17" s="1"/>
  <c r="O39" i="31" s="1"/>
  <c r="W42" i="17"/>
  <c r="AA42" i="17"/>
  <c r="P39" i="31" s="1"/>
  <c r="AE42" i="17"/>
  <c r="AI42" i="17" s="1"/>
  <c r="Q39" i="31" s="1"/>
  <c r="D36" i="31"/>
  <c r="E36" i="31"/>
  <c r="F36" i="31"/>
  <c r="G36" i="31"/>
  <c r="H36" i="31"/>
  <c r="I36" i="31"/>
  <c r="J36" i="31"/>
  <c r="K36" i="31"/>
  <c r="L36" i="31" s="1"/>
  <c r="N36" i="31"/>
  <c r="O36" i="31"/>
  <c r="P36" i="31"/>
  <c r="Q36" i="31"/>
  <c r="R36" i="31"/>
  <c r="S36" i="31" s="1"/>
  <c r="D37" i="31"/>
  <c r="E37" i="31"/>
  <c r="F37" i="31"/>
  <c r="G37" i="31"/>
  <c r="H37" i="31"/>
  <c r="I37" i="31"/>
  <c r="K37" i="31" s="1"/>
  <c r="J37" i="31"/>
  <c r="O37" i="31"/>
  <c r="P37" i="31"/>
  <c r="D38" i="31"/>
  <c r="E38" i="31"/>
  <c r="F38" i="31"/>
  <c r="G38" i="31"/>
  <c r="H38" i="31"/>
  <c r="K38" i="31" s="1"/>
  <c r="I38" i="31"/>
  <c r="J38" i="31"/>
  <c r="O38" i="31"/>
  <c r="Q38" i="31"/>
  <c r="D39" i="31"/>
  <c r="E39" i="31"/>
  <c r="F39" i="31"/>
  <c r="G39" i="31"/>
  <c r="H39" i="31"/>
  <c r="K39" i="31" s="1"/>
  <c r="I39" i="31"/>
  <c r="J39" i="31"/>
  <c r="G40" i="16"/>
  <c r="K40" i="16"/>
  <c r="AJ40" i="16" s="1"/>
  <c r="O40" i="16"/>
  <c r="S40" i="16"/>
  <c r="O37" i="29" s="1"/>
  <c r="W40" i="16"/>
  <c r="AA40" i="16"/>
  <c r="AE40" i="16"/>
  <c r="AI40" i="16"/>
  <c r="Q37" i="29" s="1"/>
  <c r="G41" i="16"/>
  <c r="K41" i="16" s="1"/>
  <c r="O41" i="16"/>
  <c r="S41" i="16" s="1"/>
  <c r="O38" i="29" s="1"/>
  <c r="W41" i="16"/>
  <c r="AA41" i="16" s="1"/>
  <c r="P38" i="29" s="1"/>
  <c r="AE41" i="16"/>
  <c r="AI41" i="16"/>
  <c r="G42" i="16"/>
  <c r="K42" i="16"/>
  <c r="AJ42" i="16" s="1"/>
  <c r="O42" i="16"/>
  <c r="S42" i="16"/>
  <c r="W42" i="16"/>
  <c r="AA42" i="16"/>
  <c r="P39" i="29" s="1"/>
  <c r="AE42" i="16"/>
  <c r="AI42" i="16"/>
  <c r="G40" i="1"/>
  <c r="K40" i="1" s="1"/>
  <c r="O40" i="1"/>
  <c r="S40" i="1"/>
  <c r="E37" i="29" s="1"/>
  <c r="W40" i="1"/>
  <c r="AA40" i="1"/>
  <c r="AE40" i="1"/>
  <c r="AI40" i="1"/>
  <c r="G37" i="29" s="1"/>
  <c r="G41" i="1"/>
  <c r="K41" i="1"/>
  <c r="O41" i="1"/>
  <c r="S41" i="1"/>
  <c r="AJ41" i="1" s="1"/>
  <c r="W41" i="1"/>
  <c r="AA41" i="1"/>
  <c r="AE41" i="1"/>
  <c r="AI41" i="1"/>
  <c r="G42" i="1"/>
  <c r="K42" i="1"/>
  <c r="O42" i="1"/>
  <c r="S42" i="1"/>
  <c r="AJ42" i="1" s="1"/>
  <c r="W42" i="1"/>
  <c r="AA42" i="1"/>
  <c r="AE42" i="1"/>
  <c r="AI42" i="1"/>
  <c r="G39" i="29" s="1"/>
  <c r="N36" i="29"/>
  <c r="O36" i="29"/>
  <c r="P36" i="29"/>
  <c r="Q36" i="29"/>
  <c r="S36" i="29"/>
  <c r="N37" i="29"/>
  <c r="S37" i="29" s="1"/>
  <c r="P37" i="29"/>
  <c r="Q38" i="29"/>
  <c r="O39" i="29"/>
  <c r="Q39" i="29"/>
  <c r="D36" i="29"/>
  <c r="E36" i="29"/>
  <c r="F36" i="29"/>
  <c r="G36" i="29"/>
  <c r="I36" i="29"/>
  <c r="J36" i="29"/>
  <c r="F37" i="29"/>
  <c r="I37" i="29"/>
  <c r="J37" i="29"/>
  <c r="D38" i="29"/>
  <c r="F38" i="29"/>
  <c r="G38" i="29"/>
  <c r="I38" i="29"/>
  <c r="J38" i="29"/>
  <c r="D39" i="29"/>
  <c r="F39" i="29"/>
  <c r="I39" i="29"/>
  <c r="J39" i="29"/>
  <c r="T37" i="26" l="1"/>
  <c r="S37" i="26"/>
  <c r="T36" i="26"/>
  <c r="K35" i="26"/>
  <c r="K36" i="26"/>
  <c r="R39" i="28"/>
  <c r="T39" i="28" s="1"/>
  <c r="R38" i="28"/>
  <c r="K38" i="28"/>
  <c r="M38" i="28" s="1"/>
  <c r="R39" i="31"/>
  <c r="L36" i="29"/>
  <c r="M36" i="29"/>
  <c r="AM41" i="6"/>
  <c r="H38" i="26"/>
  <c r="K38" i="26" s="1"/>
  <c r="AM40" i="6"/>
  <c r="H37" i="26"/>
  <c r="K37" i="26" s="1"/>
  <c r="L37" i="26" s="1"/>
  <c r="AL42" i="8"/>
  <c r="AK42" i="8"/>
  <c r="AK40" i="8"/>
  <c r="AL40" i="8"/>
  <c r="N38" i="26"/>
  <c r="R38" i="26" s="1"/>
  <c r="S38" i="26" s="1"/>
  <c r="AJ41" i="8"/>
  <c r="M38" i="26"/>
  <c r="L38" i="26"/>
  <c r="L36" i="26"/>
  <c r="M36" i="26"/>
  <c r="L35" i="26"/>
  <c r="M35" i="26"/>
  <c r="AJ41" i="24"/>
  <c r="AM41" i="24" s="1"/>
  <c r="D38" i="27"/>
  <c r="AO40" i="24"/>
  <c r="AN40" i="24"/>
  <c r="AJ42" i="24"/>
  <c r="AM42" i="24" s="1"/>
  <c r="D39" i="27"/>
  <c r="H39" i="27" s="1"/>
  <c r="K39" i="27" s="1"/>
  <c r="M39" i="27" s="1"/>
  <c r="AJ39" i="24"/>
  <c r="AM39" i="24" s="1"/>
  <c r="D36" i="27"/>
  <c r="H36" i="27" s="1"/>
  <c r="K36" i="27" s="1"/>
  <c r="M36" i="27" s="1"/>
  <c r="E37" i="27"/>
  <c r="H37" i="27" s="1"/>
  <c r="K37" i="27" s="1"/>
  <c r="M37" i="27" s="1"/>
  <c r="E39" i="28"/>
  <c r="H39" i="28" s="1"/>
  <c r="K39" i="28" s="1"/>
  <c r="E36" i="28"/>
  <c r="H38" i="27"/>
  <c r="K38" i="27" s="1"/>
  <c r="M38" i="27" s="1"/>
  <c r="E37" i="28"/>
  <c r="H37" i="28" s="1"/>
  <c r="K37" i="28" s="1"/>
  <c r="AJ41" i="25"/>
  <c r="N38" i="27"/>
  <c r="R38" i="27" s="1"/>
  <c r="S38" i="27" s="1"/>
  <c r="AJ42" i="25"/>
  <c r="AJ40" i="25"/>
  <c r="N37" i="27"/>
  <c r="R37" i="27" s="1"/>
  <c r="M35" i="27"/>
  <c r="L35" i="27"/>
  <c r="L39" i="27"/>
  <c r="S39" i="27"/>
  <c r="T39" i="27"/>
  <c r="L36" i="27"/>
  <c r="S38" i="28"/>
  <c r="S39" i="28"/>
  <c r="M39" i="28"/>
  <c r="L39" i="28"/>
  <c r="M36" i="28"/>
  <c r="AJ41" i="3"/>
  <c r="D38" i="30"/>
  <c r="AJ42" i="3"/>
  <c r="D39" i="30"/>
  <c r="AJ40" i="3"/>
  <c r="D37" i="30"/>
  <c r="AL42" i="18"/>
  <c r="AK42" i="18"/>
  <c r="N38" i="30"/>
  <c r="R38" i="30" s="1"/>
  <c r="AJ41" i="18"/>
  <c r="AJ40" i="18"/>
  <c r="N37" i="30"/>
  <c r="R37" i="30" s="1"/>
  <c r="S37" i="30" s="1"/>
  <c r="N39" i="30"/>
  <c r="R39" i="30" s="1"/>
  <c r="M36" i="30"/>
  <c r="N38" i="31"/>
  <c r="R38" i="31" s="1"/>
  <c r="S38" i="31" s="1"/>
  <c r="AJ41" i="17"/>
  <c r="AJ40" i="17"/>
  <c r="N37" i="31"/>
  <c r="R37" i="31" s="1"/>
  <c r="AJ42" i="17"/>
  <c r="M38" i="31"/>
  <c r="L38" i="31"/>
  <c r="L37" i="31"/>
  <c r="M37" i="31"/>
  <c r="T39" i="31"/>
  <c r="S39" i="31"/>
  <c r="M39" i="31"/>
  <c r="L39" i="31"/>
  <c r="M36" i="31"/>
  <c r="AK40" i="16"/>
  <c r="AL40" i="16"/>
  <c r="N38" i="29"/>
  <c r="AJ41" i="16"/>
  <c r="AL42" i="16"/>
  <c r="AK42" i="16"/>
  <c r="N39" i="29"/>
  <c r="AJ40" i="1"/>
  <c r="D37" i="29"/>
  <c r="AM42" i="1"/>
  <c r="AM41" i="1"/>
  <c r="E38" i="29"/>
  <c r="E39" i="29"/>
  <c r="AI38" i="24"/>
  <c r="AI37" i="24"/>
  <c r="AI36" i="24"/>
  <c r="AI35" i="24"/>
  <c r="AI34" i="24"/>
  <c r="AI33" i="24"/>
  <c r="AI32" i="24"/>
  <c r="AI31" i="24"/>
  <c r="AI30" i="24"/>
  <c r="AI29" i="24"/>
  <c r="AI28" i="24"/>
  <c r="AI27" i="24"/>
  <c r="AI26" i="24"/>
  <c r="AI25" i="24"/>
  <c r="AI24" i="24"/>
  <c r="AI23" i="24"/>
  <c r="AI22" i="24"/>
  <c r="AI21" i="24"/>
  <c r="AI20" i="24"/>
  <c r="AI19" i="24"/>
  <c r="AI18" i="24"/>
  <c r="AI17" i="24"/>
  <c r="AI16" i="24"/>
  <c r="AI15" i="24"/>
  <c r="AI14" i="24"/>
  <c r="AI13" i="24"/>
  <c r="AI12" i="24"/>
  <c r="AI11" i="24"/>
  <c r="AA38" i="24"/>
  <c r="AA37" i="24"/>
  <c r="AA36" i="24"/>
  <c r="AA35" i="24"/>
  <c r="AA34" i="24"/>
  <c r="AA33" i="24"/>
  <c r="AA32" i="24"/>
  <c r="AA31" i="24"/>
  <c r="AA30" i="24"/>
  <c r="AA29" i="24"/>
  <c r="AA28" i="24"/>
  <c r="AA27" i="24"/>
  <c r="AA26" i="24"/>
  <c r="AA25" i="24"/>
  <c r="AA24" i="24"/>
  <c r="AA23" i="24"/>
  <c r="AA22" i="24"/>
  <c r="AA21" i="24"/>
  <c r="AA20" i="24"/>
  <c r="AA19" i="24"/>
  <c r="AA18" i="24"/>
  <c r="AA17" i="24"/>
  <c r="AA16" i="24"/>
  <c r="AA15" i="24"/>
  <c r="AA14" i="24"/>
  <c r="AA13" i="24"/>
  <c r="AA12" i="24"/>
  <c r="AA11" i="24"/>
  <c r="S38" i="24"/>
  <c r="S37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K38" i="24"/>
  <c r="K37" i="24"/>
  <c r="K36" i="24"/>
  <c r="K35" i="24"/>
  <c r="K34" i="24"/>
  <c r="K33" i="24"/>
  <c r="K32" i="24"/>
  <c r="K31" i="24"/>
  <c r="K30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G11" i="8"/>
  <c r="AI39" i="6"/>
  <c r="AI38" i="6"/>
  <c r="AI37" i="6"/>
  <c r="AI36" i="6"/>
  <c r="G33" i="26" s="1"/>
  <c r="AI35" i="6"/>
  <c r="AI34" i="6"/>
  <c r="AI33" i="6"/>
  <c r="G30" i="26" s="1"/>
  <c r="AI32" i="6"/>
  <c r="AI31" i="6"/>
  <c r="AI30" i="6"/>
  <c r="AI29" i="6"/>
  <c r="AI28" i="6"/>
  <c r="G25" i="26" s="1"/>
  <c r="AI27" i="6"/>
  <c r="AI26" i="6"/>
  <c r="AI25" i="6"/>
  <c r="AI24" i="6"/>
  <c r="G21" i="26" s="1"/>
  <c r="AI23" i="6"/>
  <c r="AI22" i="6"/>
  <c r="AI21" i="6"/>
  <c r="G18" i="26" s="1"/>
  <c r="AI20" i="6"/>
  <c r="G17" i="26" s="1"/>
  <c r="AI19" i="6"/>
  <c r="AI18" i="6"/>
  <c r="AI17" i="6"/>
  <c r="AI16" i="6"/>
  <c r="G13" i="26" s="1"/>
  <c r="AI15" i="6"/>
  <c r="AI14" i="6"/>
  <c r="AI13" i="6"/>
  <c r="G10" i="26" s="1"/>
  <c r="AI12" i="6"/>
  <c r="AA39" i="6"/>
  <c r="AA38" i="6"/>
  <c r="AA37" i="6"/>
  <c r="AA36" i="6"/>
  <c r="F33" i="26" s="1"/>
  <c r="AA35" i="6"/>
  <c r="AA34" i="6"/>
  <c r="AA33" i="6"/>
  <c r="AA32" i="6"/>
  <c r="F29" i="26" s="1"/>
  <c r="AA31" i="6"/>
  <c r="AA30" i="6"/>
  <c r="AA29" i="6"/>
  <c r="F26" i="26" s="1"/>
  <c r="AA28" i="6"/>
  <c r="F25" i="26" s="1"/>
  <c r="AA27" i="6"/>
  <c r="AA26" i="6"/>
  <c r="AA25" i="6"/>
  <c r="F22" i="26" s="1"/>
  <c r="AA24" i="6"/>
  <c r="AA23" i="6"/>
  <c r="AA22" i="6"/>
  <c r="AA21" i="6"/>
  <c r="AA20" i="6"/>
  <c r="F17" i="26" s="1"/>
  <c r="AA19" i="6"/>
  <c r="AA18" i="6"/>
  <c r="AA17" i="6"/>
  <c r="AA16" i="6"/>
  <c r="F13" i="26" s="1"/>
  <c r="AA15" i="6"/>
  <c r="AA14" i="6"/>
  <c r="AA13" i="6"/>
  <c r="F10" i="26" s="1"/>
  <c r="AA12" i="6"/>
  <c r="F9" i="26" s="1"/>
  <c r="S37" i="6"/>
  <c r="S36" i="6"/>
  <c r="S35" i="6"/>
  <c r="S34" i="6"/>
  <c r="E31" i="26" s="1"/>
  <c r="S33" i="6"/>
  <c r="S32" i="6"/>
  <c r="S31" i="6"/>
  <c r="S30" i="6"/>
  <c r="E27" i="26" s="1"/>
  <c r="S29" i="6"/>
  <c r="S28" i="6"/>
  <c r="S27" i="6"/>
  <c r="S26" i="6"/>
  <c r="E23" i="26" s="1"/>
  <c r="S25" i="6"/>
  <c r="S24" i="6"/>
  <c r="S23" i="6"/>
  <c r="S22" i="6"/>
  <c r="E19" i="26" s="1"/>
  <c r="S21" i="6"/>
  <c r="S20" i="6"/>
  <c r="S19" i="6"/>
  <c r="S18" i="6"/>
  <c r="E15" i="26" s="1"/>
  <c r="S17" i="6"/>
  <c r="S16" i="6"/>
  <c r="S15" i="6"/>
  <c r="S14" i="6"/>
  <c r="E11" i="26" s="1"/>
  <c r="S13" i="6"/>
  <c r="S12" i="6"/>
  <c r="D9" i="26"/>
  <c r="E9" i="26"/>
  <c r="G9" i="26"/>
  <c r="I9" i="26"/>
  <c r="J9" i="26"/>
  <c r="D10" i="26"/>
  <c r="E10" i="26"/>
  <c r="I10" i="26"/>
  <c r="J10" i="26"/>
  <c r="D11" i="26"/>
  <c r="F11" i="26"/>
  <c r="G11" i="26"/>
  <c r="I11" i="26"/>
  <c r="J11" i="26"/>
  <c r="D12" i="26"/>
  <c r="E12" i="26"/>
  <c r="F12" i="26"/>
  <c r="G12" i="26"/>
  <c r="I12" i="26"/>
  <c r="J12" i="26"/>
  <c r="D13" i="26"/>
  <c r="E13" i="26"/>
  <c r="I13" i="26"/>
  <c r="J13" i="26"/>
  <c r="D14" i="26"/>
  <c r="E14" i="26"/>
  <c r="F14" i="26"/>
  <c r="G14" i="26"/>
  <c r="I14" i="26"/>
  <c r="J14" i="26"/>
  <c r="D15" i="26"/>
  <c r="F15" i="26"/>
  <c r="G15" i="26"/>
  <c r="I15" i="26"/>
  <c r="J15" i="26"/>
  <c r="D16" i="26"/>
  <c r="E16" i="26"/>
  <c r="F16" i="26"/>
  <c r="G16" i="26"/>
  <c r="I16" i="26"/>
  <c r="J16" i="26"/>
  <c r="D17" i="26"/>
  <c r="E17" i="26"/>
  <c r="I17" i="26"/>
  <c r="J17" i="26"/>
  <c r="D18" i="26"/>
  <c r="E18" i="26"/>
  <c r="F18" i="26"/>
  <c r="I18" i="26"/>
  <c r="J18" i="26"/>
  <c r="D19" i="26"/>
  <c r="F19" i="26"/>
  <c r="G19" i="26"/>
  <c r="I19" i="26"/>
  <c r="J19" i="26"/>
  <c r="D20" i="26"/>
  <c r="E20" i="26"/>
  <c r="F20" i="26"/>
  <c r="G20" i="26"/>
  <c r="I20" i="26"/>
  <c r="J20" i="26"/>
  <c r="D21" i="26"/>
  <c r="E21" i="26"/>
  <c r="F21" i="26"/>
  <c r="I21" i="26"/>
  <c r="J21" i="26"/>
  <c r="D22" i="26"/>
  <c r="E22" i="26"/>
  <c r="G22" i="26"/>
  <c r="I22" i="26"/>
  <c r="J22" i="26"/>
  <c r="D23" i="26"/>
  <c r="F23" i="26"/>
  <c r="G23" i="26"/>
  <c r="I23" i="26"/>
  <c r="J23" i="26"/>
  <c r="D24" i="26"/>
  <c r="E24" i="26"/>
  <c r="F24" i="26"/>
  <c r="G24" i="26"/>
  <c r="I24" i="26"/>
  <c r="J24" i="26"/>
  <c r="D25" i="26"/>
  <c r="E25" i="26"/>
  <c r="I25" i="26"/>
  <c r="J25" i="26"/>
  <c r="D26" i="26"/>
  <c r="E26" i="26"/>
  <c r="G26" i="26"/>
  <c r="I26" i="26"/>
  <c r="J26" i="26"/>
  <c r="D27" i="26"/>
  <c r="F27" i="26"/>
  <c r="G27" i="26"/>
  <c r="I27" i="26"/>
  <c r="J27" i="26"/>
  <c r="D28" i="26"/>
  <c r="E28" i="26"/>
  <c r="F28" i="26"/>
  <c r="G28" i="26"/>
  <c r="I28" i="26"/>
  <c r="J28" i="26"/>
  <c r="D29" i="26"/>
  <c r="E29" i="26"/>
  <c r="G29" i="26"/>
  <c r="I29" i="26"/>
  <c r="J29" i="26"/>
  <c r="D30" i="26"/>
  <c r="E30" i="26"/>
  <c r="F30" i="26"/>
  <c r="I30" i="26"/>
  <c r="J30" i="26"/>
  <c r="D31" i="26"/>
  <c r="F31" i="26"/>
  <c r="G31" i="26"/>
  <c r="I31" i="26"/>
  <c r="J31" i="26"/>
  <c r="D32" i="26"/>
  <c r="E32" i="26"/>
  <c r="F32" i="26"/>
  <c r="G32" i="26"/>
  <c r="I32" i="26"/>
  <c r="J32" i="26"/>
  <c r="D33" i="26"/>
  <c r="E33" i="26"/>
  <c r="I33" i="26"/>
  <c r="J33" i="26"/>
  <c r="D34" i="26"/>
  <c r="E34" i="26"/>
  <c r="F34" i="26"/>
  <c r="G34" i="26"/>
  <c r="I34" i="26"/>
  <c r="J34" i="26"/>
  <c r="J8" i="26"/>
  <c r="I8" i="26"/>
  <c r="L38" i="28" l="1"/>
  <c r="T38" i="26"/>
  <c r="T38" i="27"/>
  <c r="AO40" i="6"/>
  <c r="AN40" i="6"/>
  <c r="L37" i="27"/>
  <c r="M37" i="26"/>
  <c r="L38" i="27"/>
  <c r="AO41" i="6"/>
  <c r="AN41" i="6"/>
  <c r="AK41" i="8"/>
  <c r="AL41" i="8"/>
  <c r="L37" i="28"/>
  <c r="M37" i="28"/>
  <c r="AO39" i="24"/>
  <c r="AN39" i="24"/>
  <c r="AO42" i="24"/>
  <c r="AN42" i="24"/>
  <c r="AO41" i="24"/>
  <c r="AN41" i="24"/>
  <c r="AK40" i="25"/>
  <c r="AL40" i="25"/>
  <c r="AL42" i="25"/>
  <c r="AK42" i="25"/>
  <c r="S37" i="27"/>
  <c r="AK41" i="25"/>
  <c r="AL41" i="25"/>
  <c r="AM42" i="3"/>
  <c r="H39" i="30"/>
  <c r="K39" i="30" s="1"/>
  <c r="AM40" i="3"/>
  <c r="H37" i="30"/>
  <c r="K37" i="30" s="1"/>
  <c r="AM41" i="3"/>
  <c r="H38" i="30"/>
  <c r="K38" i="30" s="1"/>
  <c r="T39" i="30"/>
  <c r="S39" i="30"/>
  <c r="S38" i="30"/>
  <c r="AK40" i="18"/>
  <c r="AL40" i="18"/>
  <c r="AK41" i="18"/>
  <c r="AL41" i="18"/>
  <c r="S37" i="31"/>
  <c r="AK40" i="17"/>
  <c r="AL40" i="17"/>
  <c r="AK41" i="17"/>
  <c r="AL41" i="17"/>
  <c r="AL42" i="17"/>
  <c r="AK42" i="17"/>
  <c r="S38" i="29"/>
  <c r="T38" i="29"/>
  <c r="T39" i="29"/>
  <c r="S39" i="29"/>
  <c r="AK41" i="16"/>
  <c r="AL41" i="16"/>
  <c r="L39" i="29"/>
  <c r="M39" i="29"/>
  <c r="AO42" i="1"/>
  <c r="AN42" i="1"/>
  <c r="AO41" i="1"/>
  <c r="AN41" i="1"/>
  <c r="M38" i="29"/>
  <c r="L38" i="29"/>
  <c r="AM40" i="1"/>
  <c r="X5" i="26"/>
  <c r="AA4" i="26"/>
  <c r="X4" i="26"/>
  <c r="X5" i="27"/>
  <c r="AA4" i="27"/>
  <c r="X4" i="27"/>
  <c r="AA4" i="28"/>
  <c r="X4" i="28"/>
  <c r="N9" i="29"/>
  <c r="O9" i="29"/>
  <c r="P9" i="29"/>
  <c r="Q9" i="29"/>
  <c r="N10" i="29"/>
  <c r="O10" i="29"/>
  <c r="P10" i="29"/>
  <c r="Q10" i="29"/>
  <c r="N11" i="29"/>
  <c r="O11" i="29"/>
  <c r="P11" i="29"/>
  <c r="Q11" i="29"/>
  <c r="N12" i="29"/>
  <c r="O12" i="29"/>
  <c r="P12" i="29"/>
  <c r="Q12" i="29"/>
  <c r="N13" i="29"/>
  <c r="O13" i="29"/>
  <c r="P13" i="29"/>
  <c r="Q13" i="29"/>
  <c r="N14" i="29"/>
  <c r="O14" i="29"/>
  <c r="P14" i="29"/>
  <c r="Q14" i="29"/>
  <c r="N15" i="29"/>
  <c r="O15" i="29"/>
  <c r="P15" i="29"/>
  <c r="Q15" i="29"/>
  <c r="N16" i="29"/>
  <c r="O16" i="29"/>
  <c r="P16" i="29"/>
  <c r="Q16" i="29"/>
  <c r="N17" i="29"/>
  <c r="O17" i="29"/>
  <c r="P17" i="29"/>
  <c r="Q17" i="29"/>
  <c r="N18" i="29"/>
  <c r="O18" i="29"/>
  <c r="P18" i="29"/>
  <c r="Q18" i="29"/>
  <c r="N19" i="29"/>
  <c r="O19" i="29"/>
  <c r="P19" i="29"/>
  <c r="Q19" i="29"/>
  <c r="N20" i="29"/>
  <c r="O20" i="29"/>
  <c r="P20" i="29"/>
  <c r="Q20" i="29"/>
  <c r="N21" i="29"/>
  <c r="O21" i="29"/>
  <c r="P21" i="29"/>
  <c r="Q21" i="29"/>
  <c r="N22" i="29"/>
  <c r="O22" i="29"/>
  <c r="P22" i="29"/>
  <c r="Q22" i="29"/>
  <c r="N23" i="29"/>
  <c r="O23" i="29"/>
  <c r="P23" i="29"/>
  <c r="Q23" i="29"/>
  <c r="N24" i="29"/>
  <c r="O24" i="29"/>
  <c r="P24" i="29"/>
  <c r="Q24" i="29"/>
  <c r="N25" i="29"/>
  <c r="O25" i="29"/>
  <c r="P25" i="29"/>
  <c r="Q25" i="29"/>
  <c r="N26" i="29"/>
  <c r="O26" i="29"/>
  <c r="P26" i="29"/>
  <c r="Q26" i="29"/>
  <c r="N27" i="29"/>
  <c r="O27" i="29"/>
  <c r="P27" i="29"/>
  <c r="Q27" i="29"/>
  <c r="N28" i="29"/>
  <c r="O28" i="29"/>
  <c r="P28" i="29"/>
  <c r="Q28" i="29"/>
  <c r="N29" i="29"/>
  <c r="O29" i="29"/>
  <c r="P29" i="29"/>
  <c r="Q29" i="29"/>
  <c r="N30" i="29"/>
  <c r="O30" i="29"/>
  <c r="P30" i="29"/>
  <c r="Q30" i="29"/>
  <c r="N31" i="29"/>
  <c r="O31" i="29"/>
  <c r="P31" i="29"/>
  <c r="Q31" i="29"/>
  <c r="N32" i="29"/>
  <c r="O32" i="29"/>
  <c r="P32" i="29"/>
  <c r="Q32" i="29"/>
  <c r="N33" i="29"/>
  <c r="O33" i="29"/>
  <c r="P33" i="29"/>
  <c r="Q33" i="29"/>
  <c r="N34" i="29"/>
  <c r="O34" i="29"/>
  <c r="P34" i="29"/>
  <c r="Q34" i="29"/>
  <c r="N35" i="29"/>
  <c r="O35" i="29"/>
  <c r="P35" i="29"/>
  <c r="Q35" i="29"/>
  <c r="G9" i="29"/>
  <c r="I9" i="29"/>
  <c r="J9" i="29"/>
  <c r="D10" i="29"/>
  <c r="E10" i="29"/>
  <c r="F10" i="29"/>
  <c r="G10" i="29"/>
  <c r="I10" i="29"/>
  <c r="J10" i="29"/>
  <c r="D11" i="29"/>
  <c r="E11" i="29"/>
  <c r="F11" i="29"/>
  <c r="G11" i="29"/>
  <c r="I11" i="29"/>
  <c r="J11" i="29"/>
  <c r="D12" i="29"/>
  <c r="E12" i="29"/>
  <c r="F12" i="29"/>
  <c r="G12" i="29"/>
  <c r="I12" i="29"/>
  <c r="J12" i="29"/>
  <c r="D13" i="29"/>
  <c r="E13" i="29"/>
  <c r="F13" i="29"/>
  <c r="G13" i="29"/>
  <c r="I13" i="29"/>
  <c r="J13" i="29"/>
  <c r="D14" i="29"/>
  <c r="E14" i="29"/>
  <c r="F14" i="29"/>
  <c r="G14" i="29"/>
  <c r="I14" i="29"/>
  <c r="J14" i="29"/>
  <c r="D15" i="29"/>
  <c r="E15" i="29"/>
  <c r="F15" i="29"/>
  <c r="G15" i="29"/>
  <c r="I15" i="29"/>
  <c r="J15" i="29"/>
  <c r="D16" i="29"/>
  <c r="E16" i="29"/>
  <c r="F16" i="29"/>
  <c r="G16" i="29"/>
  <c r="I16" i="29"/>
  <c r="J16" i="29"/>
  <c r="D17" i="29"/>
  <c r="E17" i="29"/>
  <c r="F17" i="29"/>
  <c r="G17" i="29"/>
  <c r="I17" i="29"/>
  <c r="J17" i="29"/>
  <c r="D18" i="29"/>
  <c r="E18" i="29"/>
  <c r="F18" i="29"/>
  <c r="G18" i="29"/>
  <c r="I18" i="29"/>
  <c r="J18" i="29"/>
  <c r="D19" i="29"/>
  <c r="E19" i="29"/>
  <c r="F19" i="29"/>
  <c r="G19" i="29"/>
  <c r="I19" i="29"/>
  <c r="J19" i="29"/>
  <c r="D20" i="29"/>
  <c r="E20" i="29"/>
  <c r="F20" i="29"/>
  <c r="G20" i="29"/>
  <c r="I20" i="29"/>
  <c r="J20" i="29"/>
  <c r="D21" i="29"/>
  <c r="E21" i="29"/>
  <c r="F21" i="29"/>
  <c r="G21" i="29"/>
  <c r="I21" i="29"/>
  <c r="J21" i="29"/>
  <c r="D22" i="29"/>
  <c r="E22" i="29"/>
  <c r="F22" i="29"/>
  <c r="G22" i="29"/>
  <c r="I22" i="29"/>
  <c r="J22" i="29"/>
  <c r="D23" i="29"/>
  <c r="E23" i="29"/>
  <c r="F23" i="29"/>
  <c r="G23" i="29"/>
  <c r="I23" i="29"/>
  <c r="J23" i="29"/>
  <c r="D24" i="29"/>
  <c r="E24" i="29"/>
  <c r="F24" i="29"/>
  <c r="G24" i="29"/>
  <c r="I24" i="29"/>
  <c r="J24" i="29"/>
  <c r="D25" i="29"/>
  <c r="E25" i="29"/>
  <c r="F25" i="29"/>
  <c r="G25" i="29"/>
  <c r="I25" i="29"/>
  <c r="J25" i="29"/>
  <c r="D26" i="29"/>
  <c r="E26" i="29"/>
  <c r="F26" i="29"/>
  <c r="G26" i="29"/>
  <c r="I26" i="29"/>
  <c r="J26" i="29"/>
  <c r="D27" i="29"/>
  <c r="E27" i="29"/>
  <c r="F27" i="29"/>
  <c r="G27" i="29"/>
  <c r="I27" i="29"/>
  <c r="J27" i="29"/>
  <c r="D28" i="29"/>
  <c r="E28" i="29"/>
  <c r="F28" i="29"/>
  <c r="G28" i="29"/>
  <c r="I28" i="29"/>
  <c r="J28" i="29"/>
  <c r="D29" i="29"/>
  <c r="E29" i="29"/>
  <c r="F29" i="29"/>
  <c r="G29" i="29"/>
  <c r="I29" i="29"/>
  <c r="J29" i="29"/>
  <c r="D30" i="29"/>
  <c r="E30" i="29"/>
  <c r="F30" i="29"/>
  <c r="G30" i="29"/>
  <c r="I30" i="29"/>
  <c r="J30" i="29"/>
  <c r="D31" i="29"/>
  <c r="E31" i="29"/>
  <c r="F31" i="29"/>
  <c r="G31" i="29"/>
  <c r="I31" i="29"/>
  <c r="J31" i="29"/>
  <c r="D32" i="29"/>
  <c r="E32" i="29"/>
  <c r="F32" i="29"/>
  <c r="G32" i="29"/>
  <c r="I32" i="29"/>
  <c r="J32" i="29"/>
  <c r="D33" i="29"/>
  <c r="T36" i="29" s="1"/>
  <c r="E33" i="29"/>
  <c r="F33" i="29"/>
  <c r="G33" i="29"/>
  <c r="I33" i="29"/>
  <c r="J33" i="29"/>
  <c r="D34" i="29"/>
  <c r="T37" i="29" s="1"/>
  <c r="E34" i="29"/>
  <c r="F34" i="29"/>
  <c r="G34" i="29"/>
  <c r="I34" i="29"/>
  <c r="J34" i="29"/>
  <c r="D35" i="29"/>
  <c r="E35" i="29"/>
  <c r="F35" i="29"/>
  <c r="G35" i="29"/>
  <c r="I35" i="29"/>
  <c r="J35" i="29"/>
  <c r="J8" i="29"/>
  <c r="I8" i="29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K36" i="1"/>
  <c r="K37" i="1"/>
  <c r="K38" i="1"/>
  <c r="K39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I45" i="29"/>
  <c r="I44" i="29"/>
  <c r="AA4" i="29"/>
  <c r="X4" i="29"/>
  <c r="N9" i="31"/>
  <c r="R9" i="31" s="1"/>
  <c r="O9" i="31"/>
  <c r="P9" i="31"/>
  <c r="Q9" i="31"/>
  <c r="N10" i="31"/>
  <c r="R10" i="31" s="1"/>
  <c r="O10" i="31"/>
  <c r="P10" i="31"/>
  <c r="Q10" i="31"/>
  <c r="N11" i="31"/>
  <c r="R11" i="31" s="1"/>
  <c r="O11" i="31"/>
  <c r="P11" i="31"/>
  <c r="Q11" i="31"/>
  <c r="N12" i="31"/>
  <c r="O12" i="31"/>
  <c r="P12" i="31"/>
  <c r="Q12" i="31"/>
  <c r="N13" i="31"/>
  <c r="R13" i="31" s="1"/>
  <c r="O13" i="31"/>
  <c r="P13" i="31"/>
  <c r="Q13" i="31"/>
  <c r="N14" i="31"/>
  <c r="R14" i="31" s="1"/>
  <c r="O14" i="31"/>
  <c r="P14" i="31"/>
  <c r="Q14" i="31"/>
  <c r="N15" i="31"/>
  <c r="R15" i="31" s="1"/>
  <c r="O15" i="31"/>
  <c r="P15" i="31"/>
  <c r="Q15" i="31"/>
  <c r="N16" i="31"/>
  <c r="O16" i="31"/>
  <c r="P16" i="31"/>
  <c r="Q16" i="31"/>
  <c r="N17" i="31"/>
  <c r="R17" i="31" s="1"/>
  <c r="O17" i="31"/>
  <c r="P17" i="31"/>
  <c r="Q17" i="31"/>
  <c r="N18" i="31"/>
  <c r="R18" i="31" s="1"/>
  <c r="O18" i="31"/>
  <c r="P18" i="31"/>
  <c r="Q18" i="31"/>
  <c r="N19" i="31"/>
  <c r="O19" i="31"/>
  <c r="P19" i="31"/>
  <c r="Q19" i="31"/>
  <c r="N20" i="31"/>
  <c r="R20" i="31" s="1"/>
  <c r="O20" i="31"/>
  <c r="P20" i="31"/>
  <c r="Q20" i="31"/>
  <c r="N21" i="31"/>
  <c r="R21" i="31" s="1"/>
  <c r="O21" i="31"/>
  <c r="P21" i="31"/>
  <c r="Q21" i="31"/>
  <c r="N22" i="31"/>
  <c r="R22" i="31" s="1"/>
  <c r="O22" i="31"/>
  <c r="P22" i="31"/>
  <c r="Q22" i="31"/>
  <c r="N23" i="31"/>
  <c r="O23" i="31"/>
  <c r="P23" i="31"/>
  <c r="Q23" i="31"/>
  <c r="N24" i="31"/>
  <c r="R24" i="31" s="1"/>
  <c r="O24" i="31"/>
  <c r="P24" i="31"/>
  <c r="Q24" i="31"/>
  <c r="N25" i="31"/>
  <c r="R25" i="31" s="1"/>
  <c r="O25" i="31"/>
  <c r="P25" i="31"/>
  <c r="Q25" i="31"/>
  <c r="N26" i="31"/>
  <c r="O26" i="31"/>
  <c r="P26" i="31"/>
  <c r="Q26" i="31"/>
  <c r="N27" i="31"/>
  <c r="R27" i="31" s="1"/>
  <c r="O27" i="31"/>
  <c r="P27" i="31"/>
  <c r="Q27" i="31"/>
  <c r="N28" i="31"/>
  <c r="R28" i="31" s="1"/>
  <c r="O28" i="31"/>
  <c r="P28" i="31"/>
  <c r="Q28" i="31"/>
  <c r="N29" i="31"/>
  <c r="R29" i="31" s="1"/>
  <c r="O29" i="31"/>
  <c r="P29" i="31"/>
  <c r="Q29" i="31"/>
  <c r="N30" i="31"/>
  <c r="O30" i="31"/>
  <c r="P30" i="31"/>
  <c r="Q30" i="31"/>
  <c r="N31" i="31"/>
  <c r="R31" i="31" s="1"/>
  <c r="O31" i="31"/>
  <c r="P31" i="31"/>
  <c r="Q31" i="31"/>
  <c r="N32" i="31"/>
  <c r="R32" i="31" s="1"/>
  <c r="O32" i="31"/>
  <c r="P32" i="31"/>
  <c r="Q32" i="31"/>
  <c r="N33" i="31"/>
  <c r="O33" i="31"/>
  <c r="P33" i="31"/>
  <c r="Q33" i="31"/>
  <c r="N34" i="31"/>
  <c r="R34" i="31" s="1"/>
  <c r="O34" i="31"/>
  <c r="P34" i="31"/>
  <c r="Q34" i="31"/>
  <c r="N35" i="31"/>
  <c r="R35" i="31" s="1"/>
  <c r="O35" i="31"/>
  <c r="P35" i="31"/>
  <c r="Q35" i="31"/>
  <c r="Q8" i="31"/>
  <c r="P8" i="31"/>
  <c r="O8" i="31"/>
  <c r="N8" i="31"/>
  <c r="R8" i="31" s="1"/>
  <c r="D9" i="31"/>
  <c r="E9" i="31"/>
  <c r="F9" i="31"/>
  <c r="G9" i="31"/>
  <c r="H9" i="31"/>
  <c r="I9" i="31"/>
  <c r="J9" i="31"/>
  <c r="D10" i="31"/>
  <c r="E10" i="31"/>
  <c r="F10" i="31"/>
  <c r="G10" i="31"/>
  <c r="H10" i="31"/>
  <c r="I10" i="31"/>
  <c r="J10" i="31"/>
  <c r="D11" i="31"/>
  <c r="E11" i="31"/>
  <c r="F11" i="31"/>
  <c r="G11" i="31"/>
  <c r="H11" i="31"/>
  <c r="K11" i="31" s="1"/>
  <c r="I11" i="31"/>
  <c r="J11" i="31"/>
  <c r="D12" i="31"/>
  <c r="E12" i="31"/>
  <c r="F12" i="31"/>
  <c r="G12" i="31"/>
  <c r="H12" i="31"/>
  <c r="I12" i="31"/>
  <c r="J12" i="31"/>
  <c r="D13" i="31"/>
  <c r="E13" i="31"/>
  <c r="F13" i="31"/>
  <c r="G13" i="31"/>
  <c r="H13" i="31"/>
  <c r="I13" i="31"/>
  <c r="J13" i="31"/>
  <c r="K13" i="31" s="1"/>
  <c r="D14" i="31"/>
  <c r="E14" i="31"/>
  <c r="F14" i="31"/>
  <c r="G14" i="31"/>
  <c r="H14" i="31"/>
  <c r="I14" i="31"/>
  <c r="J14" i="31"/>
  <c r="D15" i="31"/>
  <c r="E15" i="31"/>
  <c r="F15" i="31"/>
  <c r="G15" i="31"/>
  <c r="H15" i="31"/>
  <c r="K15" i="31" s="1"/>
  <c r="I15" i="31"/>
  <c r="J15" i="31"/>
  <c r="D16" i="31"/>
  <c r="E16" i="31"/>
  <c r="F16" i="31"/>
  <c r="G16" i="31"/>
  <c r="H16" i="31"/>
  <c r="I16" i="31"/>
  <c r="J16" i="31"/>
  <c r="D17" i="31"/>
  <c r="E17" i="31"/>
  <c r="F17" i="31"/>
  <c r="G17" i="31"/>
  <c r="H17" i="31"/>
  <c r="I17" i="31"/>
  <c r="J17" i="31"/>
  <c r="D18" i="31"/>
  <c r="E18" i="31"/>
  <c r="F18" i="31"/>
  <c r="G18" i="31"/>
  <c r="H18" i="31"/>
  <c r="I18" i="31"/>
  <c r="J18" i="31"/>
  <c r="D19" i="31"/>
  <c r="E19" i="31"/>
  <c r="F19" i="31"/>
  <c r="G19" i="31"/>
  <c r="H19" i="31"/>
  <c r="K19" i="31" s="1"/>
  <c r="I19" i="31"/>
  <c r="J19" i="31"/>
  <c r="D20" i="31"/>
  <c r="E20" i="31"/>
  <c r="F20" i="31"/>
  <c r="G20" i="31"/>
  <c r="H20" i="31"/>
  <c r="I20" i="31"/>
  <c r="J20" i="31"/>
  <c r="D21" i="31"/>
  <c r="E21" i="31"/>
  <c r="F21" i="31"/>
  <c r="G21" i="31"/>
  <c r="H21" i="31"/>
  <c r="I21" i="31"/>
  <c r="J21" i="31"/>
  <c r="K21" i="31" s="1"/>
  <c r="D22" i="31"/>
  <c r="E22" i="31"/>
  <c r="F22" i="31"/>
  <c r="G22" i="31"/>
  <c r="H22" i="31"/>
  <c r="I22" i="31"/>
  <c r="J22" i="31"/>
  <c r="D23" i="31"/>
  <c r="E23" i="31"/>
  <c r="F23" i="31"/>
  <c r="G23" i="31"/>
  <c r="H23" i="31"/>
  <c r="K23" i="31" s="1"/>
  <c r="I23" i="31"/>
  <c r="J23" i="31"/>
  <c r="D24" i="31"/>
  <c r="E24" i="31"/>
  <c r="F24" i="31"/>
  <c r="G24" i="31"/>
  <c r="H24" i="31"/>
  <c r="I24" i="31"/>
  <c r="J24" i="31"/>
  <c r="D25" i="31"/>
  <c r="E25" i="31"/>
  <c r="F25" i="31"/>
  <c r="G25" i="31"/>
  <c r="H25" i="31"/>
  <c r="I25" i="31"/>
  <c r="J25" i="31"/>
  <c r="D26" i="31"/>
  <c r="E26" i="31"/>
  <c r="F26" i="31"/>
  <c r="G26" i="31"/>
  <c r="H26" i="31"/>
  <c r="I26" i="31"/>
  <c r="J26" i="31"/>
  <c r="D27" i="31"/>
  <c r="E27" i="31"/>
  <c r="F27" i="31"/>
  <c r="G27" i="31"/>
  <c r="H27" i="31"/>
  <c r="K27" i="31" s="1"/>
  <c r="I27" i="31"/>
  <c r="J27" i="31"/>
  <c r="D28" i="31"/>
  <c r="E28" i="31"/>
  <c r="F28" i="31"/>
  <c r="G28" i="31"/>
  <c r="H28" i="31"/>
  <c r="I28" i="31"/>
  <c r="J28" i="31"/>
  <c r="D29" i="31"/>
  <c r="E29" i="31"/>
  <c r="F29" i="31"/>
  <c r="G29" i="31"/>
  <c r="H29" i="31"/>
  <c r="I29" i="31"/>
  <c r="J29" i="31"/>
  <c r="K29" i="31" s="1"/>
  <c r="D30" i="31"/>
  <c r="E30" i="31"/>
  <c r="F30" i="31"/>
  <c r="G30" i="31"/>
  <c r="H30" i="31"/>
  <c r="I30" i="31"/>
  <c r="J30" i="31"/>
  <c r="D31" i="31"/>
  <c r="E31" i="31"/>
  <c r="F31" i="31"/>
  <c r="G31" i="31"/>
  <c r="H31" i="31"/>
  <c r="K31" i="31" s="1"/>
  <c r="I31" i="31"/>
  <c r="J31" i="31"/>
  <c r="D32" i="31"/>
  <c r="E32" i="31"/>
  <c r="F32" i="31"/>
  <c r="G32" i="31"/>
  <c r="H32" i="31"/>
  <c r="I32" i="31"/>
  <c r="J32" i="31"/>
  <c r="D33" i="31"/>
  <c r="T36" i="31" s="1"/>
  <c r="E33" i="31"/>
  <c r="F33" i="31"/>
  <c r="G33" i="31"/>
  <c r="H33" i="31"/>
  <c r="I33" i="31"/>
  <c r="J33" i="31"/>
  <c r="D34" i="31"/>
  <c r="T37" i="31" s="1"/>
  <c r="E34" i="31"/>
  <c r="F34" i="31"/>
  <c r="G34" i="31"/>
  <c r="H34" i="31"/>
  <c r="I34" i="31"/>
  <c r="J34" i="31"/>
  <c r="D35" i="31"/>
  <c r="T38" i="31" s="1"/>
  <c r="E35" i="31"/>
  <c r="F35" i="31"/>
  <c r="G35" i="31"/>
  <c r="H35" i="31"/>
  <c r="K35" i="31" s="1"/>
  <c r="I35" i="31"/>
  <c r="J35" i="31"/>
  <c r="J8" i="31"/>
  <c r="I8" i="31"/>
  <c r="K8" i="31" s="1"/>
  <c r="H8" i="31"/>
  <c r="G8" i="31"/>
  <c r="F8" i="31"/>
  <c r="E8" i="31"/>
  <c r="D8" i="31"/>
  <c r="AA4" i="30"/>
  <c r="X5" i="30"/>
  <c r="G40" i="2"/>
  <c r="K40" i="2" s="1"/>
  <c r="AJ40" i="2" s="1"/>
  <c r="AM40" i="2" s="1"/>
  <c r="O40" i="2"/>
  <c r="S40" i="2"/>
  <c r="W40" i="2"/>
  <c r="AA40" i="2" s="1"/>
  <c r="AE40" i="2"/>
  <c r="AI40" i="2"/>
  <c r="G41" i="2"/>
  <c r="K41" i="2" s="1"/>
  <c r="O41" i="2"/>
  <c r="S41" i="2"/>
  <c r="W41" i="2"/>
  <c r="AA41" i="2" s="1"/>
  <c r="AE41" i="2"/>
  <c r="AI41" i="2"/>
  <c r="G42" i="2"/>
  <c r="K42" i="2" s="1"/>
  <c r="AJ42" i="2" s="1"/>
  <c r="AM42" i="2" s="1"/>
  <c r="O42" i="2"/>
  <c r="S42" i="2"/>
  <c r="W42" i="2"/>
  <c r="AA42" i="2" s="1"/>
  <c r="AE42" i="2"/>
  <c r="AI42" i="2"/>
  <c r="R15" i="2"/>
  <c r="AI39" i="2"/>
  <c r="AI38" i="2"/>
  <c r="AI37" i="2"/>
  <c r="AI36" i="2"/>
  <c r="AI35" i="2"/>
  <c r="AI34" i="2"/>
  <c r="AI33" i="2"/>
  <c r="AI32" i="2"/>
  <c r="AI31" i="2"/>
  <c r="AI30" i="2"/>
  <c r="AI29" i="2"/>
  <c r="AI28" i="2"/>
  <c r="AI27" i="2"/>
  <c r="AI26" i="2"/>
  <c r="AI25" i="2"/>
  <c r="AI24" i="2"/>
  <c r="AI23" i="2"/>
  <c r="AI22" i="2"/>
  <c r="AI21" i="2"/>
  <c r="AI20" i="2"/>
  <c r="AI19" i="2"/>
  <c r="AI18" i="2"/>
  <c r="AI17" i="2"/>
  <c r="AI16" i="2"/>
  <c r="AI15" i="2"/>
  <c r="AI14" i="2"/>
  <c r="AI13" i="2"/>
  <c r="AI12" i="2"/>
  <c r="AI11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11" i="2"/>
  <c r="I45" i="31"/>
  <c r="I44" i="31"/>
  <c r="R33" i="31"/>
  <c r="K33" i="31"/>
  <c r="R30" i="31"/>
  <c r="R26" i="31"/>
  <c r="K25" i="31"/>
  <c r="R23" i="31"/>
  <c r="R19" i="31"/>
  <c r="K17" i="31"/>
  <c r="R16" i="31"/>
  <c r="R12" i="31"/>
  <c r="K9" i="31"/>
  <c r="N9" i="30"/>
  <c r="O9" i="30"/>
  <c r="P9" i="30"/>
  <c r="Q9" i="30"/>
  <c r="N10" i="30"/>
  <c r="O10" i="30"/>
  <c r="P10" i="30"/>
  <c r="Q10" i="30"/>
  <c r="N11" i="30"/>
  <c r="O11" i="30"/>
  <c r="P11" i="30"/>
  <c r="Q11" i="30"/>
  <c r="N12" i="30"/>
  <c r="O12" i="30"/>
  <c r="P12" i="30"/>
  <c r="Q12" i="30"/>
  <c r="N13" i="30"/>
  <c r="O13" i="30"/>
  <c r="P13" i="30"/>
  <c r="Q13" i="30"/>
  <c r="N14" i="30"/>
  <c r="O14" i="30"/>
  <c r="P14" i="30"/>
  <c r="Q14" i="30"/>
  <c r="N15" i="30"/>
  <c r="O15" i="30"/>
  <c r="P15" i="30"/>
  <c r="Q15" i="30"/>
  <c r="N16" i="30"/>
  <c r="O16" i="30"/>
  <c r="P16" i="30"/>
  <c r="Q16" i="30"/>
  <c r="N17" i="30"/>
  <c r="O17" i="30"/>
  <c r="P17" i="30"/>
  <c r="Q17" i="30"/>
  <c r="N18" i="30"/>
  <c r="O18" i="30"/>
  <c r="P18" i="30"/>
  <c r="Q18" i="30"/>
  <c r="N19" i="30"/>
  <c r="O19" i="30"/>
  <c r="P19" i="30"/>
  <c r="Q19" i="30"/>
  <c r="N20" i="30"/>
  <c r="O20" i="30"/>
  <c r="P20" i="30"/>
  <c r="Q20" i="30"/>
  <c r="N21" i="30"/>
  <c r="O21" i="30"/>
  <c r="P21" i="30"/>
  <c r="Q21" i="30"/>
  <c r="N22" i="30"/>
  <c r="O22" i="30"/>
  <c r="P22" i="30"/>
  <c r="Q22" i="30"/>
  <c r="N23" i="30"/>
  <c r="O23" i="30"/>
  <c r="P23" i="30"/>
  <c r="Q23" i="30"/>
  <c r="N24" i="30"/>
  <c r="O24" i="30"/>
  <c r="P24" i="30"/>
  <c r="Q24" i="30"/>
  <c r="N25" i="30"/>
  <c r="O25" i="30"/>
  <c r="P25" i="30"/>
  <c r="Q25" i="30"/>
  <c r="N26" i="30"/>
  <c r="O26" i="30"/>
  <c r="P26" i="30"/>
  <c r="Q26" i="30"/>
  <c r="N27" i="30"/>
  <c r="O27" i="30"/>
  <c r="P27" i="30"/>
  <c r="Q27" i="30"/>
  <c r="N28" i="30"/>
  <c r="O28" i="30"/>
  <c r="P28" i="30"/>
  <c r="Q28" i="30"/>
  <c r="N29" i="30"/>
  <c r="O29" i="30"/>
  <c r="P29" i="30"/>
  <c r="Q29" i="30"/>
  <c r="N30" i="30"/>
  <c r="O30" i="30"/>
  <c r="P30" i="30"/>
  <c r="Q30" i="30"/>
  <c r="N31" i="30"/>
  <c r="O31" i="30"/>
  <c r="P31" i="30"/>
  <c r="Q31" i="30"/>
  <c r="N32" i="30"/>
  <c r="O32" i="30"/>
  <c r="P32" i="30"/>
  <c r="Q32" i="30"/>
  <c r="N33" i="30"/>
  <c r="O33" i="30"/>
  <c r="P33" i="30"/>
  <c r="Q33" i="30"/>
  <c r="N34" i="30"/>
  <c r="O34" i="30"/>
  <c r="P34" i="30"/>
  <c r="Q34" i="30"/>
  <c r="N35" i="30"/>
  <c r="O35" i="30"/>
  <c r="P35" i="30"/>
  <c r="Q35" i="30"/>
  <c r="Q8" i="30"/>
  <c r="P8" i="30"/>
  <c r="O8" i="30"/>
  <c r="N8" i="30"/>
  <c r="D9" i="30"/>
  <c r="E9" i="30"/>
  <c r="F9" i="30"/>
  <c r="G9" i="30"/>
  <c r="H9" i="30"/>
  <c r="I9" i="30"/>
  <c r="J9" i="30"/>
  <c r="D10" i="30"/>
  <c r="E10" i="30"/>
  <c r="F10" i="30"/>
  <c r="G10" i="30"/>
  <c r="H10" i="30"/>
  <c r="I10" i="30"/>
  <c r="J10" i="30"/>
  <c r="D11" i="30"/>
  <c r="E11" i="30"/>
  <c r="F11" i="30"/>
  <c r="G11" i="30"/>
  <c r="H11" i="30"/>
  <c r="I11" i="30"/>
  <c r="J11" i="30"/>
  <c r="D12" i="30"/>
  <c r="E12" i="30"/>
  <c r="F12" i="30"/>
  <c r="G12" i="30"/>
  <c r="H12" i="30"/>
  <c r="I12" i="30"/>
  <c r="J12" i="30"/>
  <c r="D13" i="30"/>
  <c r="E13" i="30"/>
  <c r="F13" i="30"/>
  <c r="G13" i="30"/>
  <c r="H13" i="30"/>
  <c r="I13" i="30"/>
  <c r="J13" i="30"/>
  <c r="K13" i="30" s="1"/>
  <c r="D14" i="30"/>
  <c r="E14" i="30"/>
  <c r="F14" i="30"/>
  <c r="G14" i="30"/>
  <c r="H14" i="30"/>
  <c r="K14" i="30" s="1"/>
  <c r="I14" i="30"/>
  <c r="J14" i="30"/>
  <c r="D15" i="30"/>
  <c r="E15" i="30"/>
  <c r="F15" i="30"/>
  <c r="G15" i="30"/>
  <c r="H15" i="30"/>
  <c r="I15" i="30"/>
  <c r="J15" i="30"/>
  <c r="D16" i="30"/>
  <c r="E16" i="30"/>
  <c r="F16" i="30"/>
  <c r="G16" i="30"/>
  <c r="H16" i="30"/>
  <c r="I16" i="30"/>
  <c r="J16" i="30"/>
  <c r="D17" i="30"/>
  <c r="E17" i="30"/>
  <c r="F17" i="30"/>
  <c r="G17" i="30"/>
  <c r="H17" i="30"/>
  <c r="I17" i="30"/>
  <c r="J17" i="30"/>
  <c r="D18" i="30"/>
  <c r="E18" i="30"/>
  <c r="F18" i="30"/>
  <c r="G18" i="30"/>
  <c r="H18" i="30"/>
  <c r="I18" i="30"/>
  <c r="J18" i="30"/>
  <c r="D19" i="30"/>
  <c r="E19" i="30"/>
  <c r="F19" i="30"/>
  <c r="G19" i="30"/>
  <c r="H19" i="30"/>
  <c r="I19" i="30"/>
  <c r="J19" i="30"/>
  <c r="D20" i="30"/>
  <c r="E20" i="30"/>
  <c r="F20" i="30"/>
  <c r="G20" i="30"/>
  <c r="H20" i="30"/>
  <c r="I20" i="30"/>
  <c r="J20" i="30"/>
  <c r="D21" i="30"/>
  <c r="E21" i="30"/>
  <c r="F21" i="30"/>
  <c r="G21" i="30"/>
  <c r="H21" i="30"/>
  <c r="I21" i="30"/>
  <c r="K21" i="30" s="1"/>
  <c r="J21" i="30"/>
  <c r="D22" i="30"/>
  <c r="E22" i="30"/>
  <c r="F22" i="30"/>
  <c r="G22" i="30"/>
  <c r="H22" i="30"/>
  <c r="I22" i="30"/>
  <c r="J22" i="30"/>
  <c r="D23" i="30"/>
  <c r="E23" i="30"/>
  <c r="F23" i="30"/>
  <c r="G23" i="30"/>
  <c r="H23" i="30"/>
  <c r="I23" i="30"/>
  <c r="J23" i="30"/>
  <c r="D24" i="30"/>
  <c r="E24" i="30"/>
  <c r="F24" i="30"/>
  <c r="G24" i="30"/>
  <c r="H24" i="30"/>
  <c r="I24" i="30"/>
  <c r="J24" i="30"/>
  <c r="D25" i="30"/>
  <c r="E25" i="30"/>
  <c r="F25" i="30"/>
  <c r="G25" i="30"/>
  <c r="H25" i="30"/>
  <c r="I25" i="30"/>
  <c r="J25" i="30"/>
  <c r="D26" i="30"/>
  <c r="E26" i="30"/>
  <c r="F26" i="30"/>
  <c r="G26" i="30"/>
  <c r="H26" i="30"/>
  <c r="I26" i="30"/>
  <c r="J26" i="30"/>
  <c r="D27" i="30"/>
  <c r="E27" i="30"/>
  <c r="F27" i="30"/>
  <c r="G27" i="30"/>
  <c r="H27" i="30"/>
  <c r="I27" i="30"/>
  <c r="J27" i="30"/>
  <c r="D28" i="30"/>
  <c r="E28" i="30"/>
  <c r="F28" i="30"/>
  <c r="G28" i="30"/>
  <c r="H28" i="30"/>
  <c r="I28" i="30"/>
  <c r="J28" i="30"/>
  <c r="K28" i="30" s="1"/>
  <c r="D29" i="30"/>
  <c r="E29" i="30"/>
  <c r="F29" i="30"/>
  <c r="G29" i="30"/>
  <c r="H29" i="30"/>
  <c r="I29" i="30"/>
  <c r="K29" i="30" s="1"/>
  <c r="J29" i="30"/>
  <c r="D30" i="30"/>
  <c r="E30" i="30"/>
  <c r="F30" i="30"/>
  <c r="G30" i="30"/>
  <c r="H30" i="30"/>
  <c r="I30" i="30"/>
  <c r="J30" i="30"/>
  <c r="D31" i="30"/>
  <c r="E31" i="30"/>
  <c r="F31" i="30"/>
  <c r="G31" i="30"/>
  <c r="H31" i="30"/>
  <c r="I31" i="30"/>
  <c r="J31" i="30"/>
  <c r="D32" i="30"/>
  <c r="E32" i="30"/>
  <c r="F32" i="30"/>
  <c r="G32" i="30"/>
  <c r="H32" i="30"/>
  <c r="I32" i="30"/>
  <c r="J32" i="30"/>
  <c r="D33" i="30"/>
  <c r="T36" i="30" s="1"/>
  <c r="E33" i="30"/>
  <c r="F33" i="30"/>
  <c r="G33" i="30"/>
  <c r="H33" i="30"/>
  <c r="I33" i="30"/>
  <c r="J33" i="30"/>
  <c r="D34" i="30"/>
  <c r="T37" i="30" s="1"/>
  <c r="E34" i="30"/>
  <c r="F34" i="30"/>
  <c r="G34" i="30"/>
  <c r="H34" i="30"/>
  <c r="I34" i="30"/>
  <c r="J34" i="30"/>
  <c r="D35" i="30"/>
  <c r="T38" i="30" s="1"/>
  <c r="E35" i="30"/>
  <c r="F35" i="30"/>
  <c r="G35" i="30"/>
  <c r="H35" i="30"/>
  <c r="I35" i="30"/>
  <c r="J35" i="30"/>
  <c r="K17" i="30"/>
  <c r="K22" i="30"/>
  <c r="J8" i="30"/>
  <c r="I8" i="30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K38" i="3"/>
  <c r="K39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12" i="3"/>
  <c r="K13" i="3"/>
  <c r="I45" i="30"/>
  <c r="I44" i="30"/>
  <c r="R35" i="30"/>
  <c r="R34" i="30"/>
  <c r="R33" i="30"/>
  <c r="K33" i="30"/>
  <c r="R32" i="30"/>
  <c r="R31" i="30"/>
  <c r="R30" i="30"/>
  <c r="R29" i="30"/>
  <c r="R28" i="30"/>
  <c r="R27" i="30"/>
  <c r="R26" i="30"/>
  <c r="R25" i="30"/>
  <c r="R24" i="30"/>
  <c r="R23" i="30"/>
  <c r="R22" i="30"/>
  <c r="R21" i="30"/>
  <c r="R20" i="30"/>
  <c r="R19" i="30"/>
  <c r="R18" i="30"/>
  <c r="R17" i="30"/>
  <c r="R16" i="30"/>
  <c r="R15" i="30"/>
  <c r="R14" i="30"/>
  <c r="R13" i="30"/>
  <c r="R12" i="30"/>
  <c r="R11" i="30"/>
  <c r="R10" i="30"/>
  <c r="T10" i="30" s="1"/>
  <c r="R9" i="30"/>
  <c r="K9" i="30"/>
  <c r="X4" i="30"/>
  <c r="K24" i="30" l="1"/>
  <c r="K34" i="30"/>
  <c r="K25" i="30"/>
  <c r="K18" i="30"/>
  <c r="L18" i="30" s="1"/>
  <c r="K35" i="30"/>
  <c r="K32" i="30"/>
  <c r="K31" i="30"/>
  <c r="K30" i="30"/>
  <c r="M30" i="30" s="1"/>
  <c r="K27" i="30"/>
  <c r="K26" i="30"/>
  <c r="K23" i="30"/>
  <c r="K20" i="30"/>
  <c r="L20" i="30" s="1"/>
  <c r="K19" i="30"/>
  <c r="K16" i="30"/>
  <c r="K15" i="30"/>
  <c r="K12" i="30"/>
  <c r="L12" i="30" s="1"/>
  <c r="K11" i="30"/>
  <c r="K10" i="30"/>
  <c r="L10" i="30" s="1"/>
  <c r="K32" i="31"/>
  <c r="K28" i="31"/>
  <c r="K24" i="31"/>
  <c r="K20" i="31"/>
  <c r="L20" i="31" s="1"/>
  <c r="K16" i="31"/>
  <c r="K34" i="31"/>
  <c r="M34" i="31" s="1"/>
  <c r="K30" i="31"/>
  <c r="M30" i="31" s="1"/>
  <c r="K26" i="31"/>
  <c r="M26" i="31" s="1"/>
  <c r="K22" i="31"/>
  <c r="M22" i="31" s="1"/>
  <c r="K18" i="31"/>
  <c r="M18" i="31" s="1"/>
  <c r="K14" i="31"/>
  <c r="M14" i="31" s="1"/>
  <c r="K12" i="31"/>
  <c r="M12" i="31" s="1"/>
  <c r="K10" i="31"/>
  <c r="M10" i="31" s="1"/>
  <c r="M31" i="29"/>
  <c r="M26" i="29"/>
  <c r="M22" i="29"/>
  <c r="L35" i="29"/>
  <c r="M34" i="29"/>
  <c r="M30" i="29"/>
  <c r="M27" i="29"/>
  <c r="M23" i="29"/>
  <c r="L19" i="29"/>
  <c r="M18" i="29"/>
  <c r="M15" i="29"/>
  <c r="M14" i="29"/>
  <c r="M10" i="29"/>
  <c r="M37" i="30"/>
  <c r="L37" i="30"/>
  <c r="AN40" i="3"/>
  <c r="AO40" i="3"/>
  <c r="M38" i="30"/>
  <c r="L38" i="30"/>
  <c r="M39" i="30"/>
  <c r="L39" i="30"/>
  <c r="AN41" i="3"/>
  <c r="AO41" i="3"/>
  <c r="AN42" i="3"/>
  <c r="AO42" i="3"/>
  <c r="L37" i="29"/>
  <c r="M37" i="29"/>
  <c r="AO40" i="1"/>
  <c r="AN40" i="1"/>
  <c r="S13" i="29"/>
  <c r="T13" i="29"/>
  <c r="T14" i="29"/>
  <c r="S14" i="29"/>
  <c r="T19" i="29"/>
  <c r="S19" i="29"/>
  <c r="L20" i="29"/>
  <c r="M20" i="29"/>
  <c r="T24" i="29"/>
  <c r="S24" i="29"/>
  <c r="L25" i="29"/>
  <c r="M25" i="29"/>
  <c r="S29" i="29"/>
  <c r="T29" i="29"/>
  <c r="T30" i="29"/>
  <c r="S30" i="29"/>
  <c r="L31" i="29"/>
  <c r="L32" i="29"/>
  <c r="M32" i="29"/>
  <c r="T35" i="29"/>
  <c r="S35" i="29"/>
  <c r="M11" i="29"/>
  <c r="L11" i="29"/>
  <c r="S12" i="29"/>
  <c r="L13" i="29"/>
  <c r="M13" i="29"/>
  <c r="S17" i="29"/>
  <c r="T17" i="29"/>
  <c r="T18" i="29"/>
  <c r="S18" i="29"/>
  <c r="T23" i="29"/>
  <c r="S23" i="29"/>
  <c r="T28" i="29"/>
  <c r="S28" i="29"/>
  <c r="L29" i="29"/>
  <c r="M29" i="29"/>
  <c r="S33" i="29"/>
  <c r="T33" i="29"/>
  <c r="S34" i="29"/>
  <c r="T34" i="29"/>
  <c r="M35" i="29"/>
  <c r="S11" i="29"/>
  <c r="L12" i="29"/>
  <c r="M12" i="29"/>
  <c r="T16" i="29"/>
  <c r="S16" i="29"/>
  <c r="L17" i="29"/>
  <c r="M17" i="29"/>
  <c r="S21" i="29"/>
  <c r="T21" i="29"/>
  <c r="T22" i="29"/>
  <c r="S22" i="29"/>
  <c r="L24" i="29"/>
  <c r="M24" i="29"/>
  <c r="T27" i="29"/>
  <c r="S27" i="29"/>
  <c r="T32" i="29"/>
  <c r="S32" i="29"/>
  <c r="M33" i="29"/>
  <c r="L33" i="29"/>
  <c r="S9" i="29"/>
  <c r="T9" i="29"/>
  <c r="T10" i="29"/>
  <c r="S10" i="29"/>
  <c r="T15" i="29"/>
  <c r="S15" i="29"/>
  <c r="L16" i="29"/>
  <c r="M16" i="29"/>
  <c r="M19" i="29"/>
  <c r="T20" i="29"/>
  <c r="S20" i="29"/>
  <c r="L21" i="29"/>
  <c r="M21" i="29"/>
  <c r="S25" i="29"/>
  <c r="T25" i="29"/>
  <c r="S26" i="29"/>
  <c r="T26" i="29"/>
  <c r="L28" i="29"/>
  <c r="M28" i="29"/>
  <c r="T31" i="29"/>
  <c r="S31" i="29"/>
  <c r="L10" i="29"/>
  <c r="L18" i="29"/>
  <c r="L22" i="29"/>
  <c r="L26" i="29"/>
  <c r="L30" i="29"/>
  <c r="AO40" i="2"/>
  <c r="AN40" i="2"/>
  <c r="AJ41" i="2"/>
  <c r="AM41" i="2" s="1"/>
  <c r="AO42" i="2"/>
  <c r="AN42" i="2"/>
  <c r="T16" i="31"/>
  <c r="S16" i="31"/>
  <c r="S22" i="31"/>
  <c r="T22" i="31"/>
  <c r="S9" i="31"/>
  <c r="T9" i="31"/>
  <c r="T10" i="31"/>
  <c r="S10" i="31"/>
  <c r="M11" i="31"/>
  <c r="L11" i="31"/>
  <c r="T15" i="31"/>
  <c r="S15" i="31"/>
  <c r="L16" i="31"/>
  <c r="M16" i="31"/>
  <c r="M19" i="31"/>
  <c r="L19" i="31"/>
  <c r="T20" i="31"/>
  <c r="S20" i="31"/>
  <c r="M21" i="31"/>
  <c r="L21" i="31"/>
  <c r="S25" i="31"/>
  <c r="T25" i="31"/>
  <c r="T26" i="31"/>
  <c r="S26" i="31"/>
  <c r="T31" i="31"/>
  <c r="S31" i="31"/>
  <c r="L32" i="31"/>
  <c r="M32" i="31"/>
  <c r="T8" i="31"/>
  <c r="S8" i="31"/>
  <c r="L9" i="31"/>
  <c r="M9" i="31"/>
  <c r="S13" i="31"/>
  <c r="T13" i="31"/>
  <c r="T14" i="31"/>
  <c r="S14" i="31"/>
  <c r="T19" i="31"/>
  <c r="S19" i="31"/>
  <c r="M20" i="31"/>
  <c r="M23" i="31"/>
  <c r="L23" i="31"/>
  <c r="T24" i="31"/>
  <c r="S24" i="31"/>
  <c r="M25" i="31"/>
  <c r="L25" i="31"/>
  <c r="S29" i="31"/>
  <c r="T29" i="31"/>
  <c r="T30" i="31"/>
  <c r="S30" i="31"/>
  <c r="T35" i="31"/>
  <c r="S35" i="31"/>
  <c r="T12" i="31"/>
  <c r="S12" i="31"/>
  <c r="M13" i="31"/>
  <c r="L13" i="31"/>
  <c r="S17" i="31"/>
  <c r="T17" i="31"/>
  <c r="S18" i="31"/>
  <c r="T18" i="31"/>
  <c r="T23" i="31"/>
  <c r="S23" i="31"/>
  <c r="L24" i="31"/>
  <c r="M24" i="31"/>
  <c r="M27" i="31"/>
  <c r="L27" i="31"/>
  <c r="T28" i="31"/>
  <c r="S28" i="31"/>
  <c r="L29" i="31"/>
  <c r="M29" i="31"/>
  <c r="S33" i="31"/>
  <c r="T33" i="31"/>
  <c r="S34" i="31"/>
  <c r="T34" i="31"/>
  <c r="M35" i="31"/>
  <c r="L35" i="31"/>
  <c r="K42" i="31"/>
  <c r="L8" i="31"/>
  <c r="M8" i="31"/>
  <c r="L17" i="31"/>
  <c r="M17" i="31"/>
  <c r="T27" i="31"/>
  <c r="S27" i="31"/>
  <c r="L28" i="31"/>
  <c r="M28" i="31"/>
  <c r="M31" i="31"/>
  <c r="L31" i="31"/>
  <c r="T32" i="31"/>
  <c r="S32" i="31"/>
  <c r="M33" i="31"/>
  <c r="L33" i="31"/>
  <c r="T11" i="31"/>
  <c r="S11" i="31"/>
  <c r="M15" i="31"/>
  <c r="L15" i="31"/>
  <c r="S21" i="31"/>
  <c r="T21" i="31"/>
  <c r="L10" i="31"/>
  <c r="L14" i="31"/>
  <c r="L18" i="31"/>
  <c r="L22" i="31"/>
  <c r="L30" i="31"/>
  <c r="L34" i="31"/>
  <c r="T14" i="30"/>
  <c r="L16" i="30"/>
  <c r="M16" i="30"/>
  <c r="M9" i="30"/>
  <c r="L9" i="30"/>
  <c r="M15" i="30"/>
  <c r="L15" i="30"/>
  <c r="S9" i="30"/>
  <c r="T9" i="30"/>
  <c r="M11" i="30"/>
  <c r="L11" i="30"/>
  <c r="M13" i="30"/>
  <c r="L13" i="30"/>
  <c r="S11" i="30"/>
  <c r="S13" i="30"/>
  <c r="T13" i="30"/>
  <c r="L14" i="30"/>
  <c r="M14" i="30"/>
  <c r="S15" i="30"/>
  <c r="T15" i="30"/>
  <c r="S17" i="30"/>
  <c r="T17" i="30"/>
  <c r="S21" i="30"/>
  <c r="T21" i="30"/>
  <c r="L24" i="30"/>
  <c r="M24" i="30"/>
  <c r="S25" i="30"/>
  <c r="T25" i="30"/>
  <c r="T27" i="30"/>
  <c r="S27" i="30"/>
  <c r="L32" i="30"/>
  <c r="M32" i="30"/>
  <c r="S33" i="30"/>
  <c r="T33" i="30"/>
  <c r="T35" i="30"/>
  <c r="S35" i="30"/>
  <c r="T12" i="30"/>
  <c r="S12" i="30"/>
  <c r="S10" i="30"/>
  <c r="T16" i="30"/>
  <c r="S16" i="30"/>
  <c r="M17" i="30"/>
  <c r="L17" i="30"/>
  <c r="T18" i="30"/>
  <c r="S18" i="30"/>
  <c r="M19" i="30"/>
  <c r="L19" i="30"/>
  <c r="T20" i="30"/>
  <c r="S20" i="30"/>
  <c r="M21" i="30"/>
  <c r="L21" i="30"/>
  <c r="T22" i="30"/>
  <c r="S22" i="30"/>
  <c r="M23" i="30"/>
  <c r="L23" i="30"/>
  <c r="T24" i="30"/>
  <c r="S24" i="30"/>
  <c r="M25" i="30"/>
  <c r="L25" i="30"/>
  <c r="T26" i="30"/>
  <c r="S26" i="30"/>
  <c r="M27" i="30"/>
  <c r="L27" i="30"/>
  <c r="T28" i="30"/>
  <c r="S28" i="30"/>
  <c r="M29" i="30"/>
  <c r="L29" i="30"/>
  <c r="T30" i="30"/>
  <c r="S30" i="30"/>
  <c r="M31" i="30"/>
  <c r="L31" i="30"/>
  <c r="T32" i="30"/>
  <c r="S32" i="30"/>
  <c r="M33" i="30"/>
  <c r="L33" i="30"/>
  <c r="T34" i="30"/>
  <c r="S34" i="30"/>
  <c r="M35" i="30"/>
  <c r="L35" i="30"/>
  <c r="S14" i="30"/>
  <c r="M18" i="30"/>
  <c r="T19" i="30"/>
  <c r="S19" i="30"/>
  <c r="M22" i="30"/>
  <c r="L22" i="30"/>
  <c r="T23" i="30"/>
  <c r="S23" i="30"/>
  <c r="M26" i="30"/>
  <c r="L26" i="30"/>
  <c r="L28" i="30"/>
  <c r="M28" i="30"/>
  <c r="S29" i="30"/>
  <c r="T29" i="30"/>
  <c r="T31" i="30"/>
  <c r="S31" i="30"/>
  <c r="M34" i="30"/>
  <c r="L34" i="30"/>
  <c r="M10" i="30"/>
  <c r="I9" i="28"/>
  <c r="J9" i="28"/>
  <c r="I10" i="28"/>
  <c r="J10" i="28"/>
  <c r="I11" i="28"/>
  <c r="J11" i="28"/>
  <c r="I12" i="28"/>
  <c r="J12" i="28"/>
  <c r="I13" i="28"/>
  <c r="J13" i="28"/>
  <c r="I14" i="28"/>
  <c r="J14" i="28"/>
  <c r="I15" i="28"/>
  <c r="J15" i="28"/>
  <c r="I16" i="28"/>
  <c r="J16" i="28"/>
  <c r="I17" i="28"/>
  <c r="J17" i="28"/>
  <c r="I18" i="28"/>
  <c r="J18" i="28"/>
  <c r="I19" i="28"/>
  <c r="J19" i="28"/>
  <c r="I20" i="28"/>
  <c r="J20" i="28"/>
  <c r="I21" i="28"/>
  <c r="J21" i="28"/>
  <c r="I22" i="28"/>
  <c r="J22" i="28"/>
  <c r="I23" i="28"/>
  <c r="J23" i="28"/>
  <c r="I24" i="28"/>
  <c r="J24" i="28"/>
  <c r="I25" i="28"/>
  <c r="J25" i="28"/>
  <c r="I26" i="28"/>
  <c r="J26" i="28"/>
  <c r="I27" i="28"/>
  <c r="J27" i="28"/>
  <c r="I28" i="28"/>
  <c r="J28" i="28"/>
  <c r="I29" i="28"/>
  <c r="J29" i="28"/>
  <c r="I30" i="28"/>
  <c r="J30" i="28"/>
  <c r="I31" i="28"/>
  <c r="J31" i="28"/>
  <c r="I32" i="28"/>
  <c r="J32" i="28"/>
  <c r="I33" i="28"/>
  <c r="J33" i="28"/>
  <c r="I34" i="28"/>
  <c r="J34" i="28"/>
  <c r="I35" i="28"/>
  <c r="J35" i="28"/>
  <c r="J8" i="28"/>
  <c r="I8" i="28"/>
  <c r="M18" i="19"/>
  <c r="AI37" i="19"/>
  <c r="AI36" i="19"/>
  <c r="AI35" i="19"/>
  <c r="AI34" i="19"/>
  <c r="AI33" i="19"/>
  <c r="AI32" i="19"/>
  <c r="AI31" i="19"/>
  <c r="AI30" i="19"/>
  <c r="AI29" i="19"/>
  <c r="AI28" i="19"/>
  <c r="AI27" i="19"/>
  <c r="AI26" i="19"/>
  <c r="AI25" i="19"/>
  <c r="AI24" i="19"/>
  <c r="AI23" i="19"/>
  <c r="AI22" i="19"/>
  <c r="AI21" i="19"/>
  <c r="AI20" i="19"/>
  <c r="AI19" i="19"/>
  <c r="AI18" i="19"/>
  <c r="AI17" i="19"/>
  <c r="AI16" i="19"/>
  <c r="AI15" i="19"/>
  <c r="AI14" i="19"/>
  <c r="AI13" i="19"/>
  <c r="AI12" i="19"/>
  <c r="AA37" i="19"/>
  <c r="AA36" i="19"/>
  <c r="AA35" i="19"/>
  <c r="AA34" i="19"/>
  <c r="AA33" i="19"/>
  <c r="AA32" i="19"/>
  <c r="AA31" i="19"/>
  <c r="AA30" i="19"/>
  <c r="AA29" i="19"/>
  <c r="AA28" i="19"/>
  <c r="AA27" i="19"/>
  <c r="AA26" i="19"/>
  <c r="AA25" i="19"/>
  <c r="AA24" i="19"/>
  <c r="AA23" i="19"/>
  <c r="AA22" i="19"/>
  <c r="AA21" i="19"/>
  <c r="AA20" i="19"/>
  <c r="AA19" i="19"/>
  <c r="AA18" i="19"/>
  <c r="AA17" i="19"/>
  <c r="AA16" i="19"/>
  <c r="AA15" i="19"/>
  <c r="AA14" i="19"/>
  <c r="AA13" i="19"/>
  <c r="AA12" i="19"/>
  <c r="S37" i="19"/>
  <c r="S36" i="19"/>
  <c r="S35" i="19"/>
  <c r="S34" i="19"/>
  <c r="S33" i="19"/>
  <c r="S32" i="19"/>
  <c r="S31" i="19"/>
  <c r="S30" i="19"/>
  <c r="S29" i="19"/>
  <c r="S28" i="19"/>
  <c r="S27" i="19"/>
  <c r="S26" i="19"/>
  <c r="S25" i="19"/>
  <c r="S24" i="19"/>
  <c r="S23" i="19"/>
  <c r="S22" i="19"/>
  <c r="S21" i="19"/>
  <c r="S20" i="19"/>
  <c r="S19" i="19"/>
  <c r="S17" i="19"/>
  <c r="S16" i="19"/>
  <c r="S15" i="19"/>
  <c r="S14" i="19"/>
  <c r="S13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S11" i="6" s="1"/>
  <c r="E8" i="26" s="1"/>
  <c r="G12" i="6"/>
  <c r="K12" i="6" s="1"/>
  <c r="L34" i="29" l="1"/>
  <c r="L27" i="29"/>
  <c r="M20" i="30"/>
  <c r="L30" i="30"/>
  <c r="M12" i="30"/>
  <c r="L12" i="31"/>
  <c r="L26" i="31"/>
  <c r="L23" i="29"/>
  <c r="L14" i="29"/>
  <c r="L15" i="29"/>
  <c r="AO41" i="2"/>
  <c r="AN41" i="2"/>
  <c r="N9" i="28"/>
  <c r="R9" i="28" s="1"/>
  <c r="O9" i="28"/>
  <c r="P9" i="28"/>
  <c r="Q9" i="28"/>
  <c r="N10" i="28"/>
  <c r="R10" i="28" s="1"/>
  <c r="O10" i="28"/>
  <c r="P10" i="28"/>
  <c r="Q10" i="28"/>
  <c r="N11" i="28"/>
  <c r="O11" i="28"/>
  <c r="P11" i="28"/>
  <c r="Q11" i="28"/>
  <c r="N12" i="28"/>
  <c r="R12" i="28" s="1"/>
  <c r="O12" i="28"/>
  <c r="P12" i="28"/>
  <c r="Q12" i="28"/>
  <c r="N13" i="28"/>
  <c r="O13" i="28"/>
  <c r="P13" i="28"/>
  <c r="Q13" i="28"/>
  <c r="N14" i="28"/>
  <c r="O14" i="28"/>
  <c r="P14" i="28"/>
  <c r="Q14" i="28"/>
  <c r="N15" i="28"/>
  <c r="R15" i="28" s="1"/>
  <c r="O15" i="28"/>
  <c r="P15" i="28"/>
  <c r="Q15" i="28"/>
  <c r="N16" i="28"/>
  <c r="O16" i="28"/>
  <c r="P16" i="28"/>
  <c r="Q16" i="28"/>
  <c r="N17" i="28"/>
  <c r="O17" i="28"/>
  <c r="P17" i="28"/>
  <c r="Q17" i="28"/>
  <c r="N18" i="28"/>
  <c r="R18" i="28" s="1"/>
  <c r="O18" i="28"/>
  <c r="P18" i="28"/>
  <c r="Q18" i="28"/>
  <c r="N19" i="28"/>
  <c r="R19" i="28" s="1"/>
  <c r="O19" i="28"/>
  <c r="P19" i="28"/>
  <c r="Q19" i="28"/>
  <c r="N20" i="28"/>
  <c r="O20" i="28"/>
  <c r="P20" i="28"/>
  <c r="Q20" i="28"/>
  <c r="N21" i="28"/>
  <c r="R21" i="28" s="1"/>
  <c r="O21" i="28"/>
  <c r="P21" i="28"/>
  <c r="Q21" i="28"/>
  <c r="N22" i="28"/>
  <c r="O22" i="28"/>
  <c r="P22" i="28"/>
  <c r="Q22" i="28"/>
  <c r="N23" i="28"/>
  <c r="R23" i="28" s="1"/>
  <c r="O23" i="28"/>
  <c r="P23" i="28"/>
  <c r="Q23" i="28"/>
  <c r="N24" i="28"/>
  <c r="O24" i="28"/>
  <c r="P24" i="28"/>
  <c r="Q24" i="28"/>
  <c r="N25" i="28"/>
  <c r="R25" i="28" s="1"/>
  <c r="O25" i="28"/>
  <c r="P25" i="28"/>
  <c r="Q25" i="28"/>
  <c r="N26" i="28"/>
  <c r="R26" i="28" s="1"/>
  <c r="O26" i="28"/>
  <c r="P26" i="28"/>
  <c r="Q26" i="28"/>
  <c r="N27" i="28"/>
  <c r="O27" i="28"/>
  <c r="P27" i="28"/>
  <c r="Q27" i="28"/>
  <c r="N28" i="28"/>
  <c r="R28" i="28" s="1"/>
  <c r="O28" i="28"/>
  <c r="P28" i="28"/>
  <c r="Q28" i="28"/>
  <c r="N29" i="28"/>
  <c r="O29" i="28"/>
  <c r="P29" i="28"/>
  <c r="Q29" i="28"/>
  <c r="N30" i="28"/>
  <c r="O30" i="28"/>
  <c r="P30" i="28"/>
  <c r="Q30" i="28"/>
  <c r="N31" i="28"/>
  <c r="R31" i="28" s="1"/>
  <c r="O31" i="28"/>
  <c r="P31" i="28"/>
  <c r="Q31" i="28"/>
  <c r="N32" i="28"/>
  <c r="O32" i="28"/>
  <c r="P32" i="28"/>
  <c r="Q32" i="28"/>
  <c r="N33" i="28"/>
  <c r="R33" i="28" s="1"/>
  <c r="O33" i="28"/>
  <c r="P33" i="28"/>
  <c r="Q33" i="28"/>
  <c r="N34" i="28"/>
  <c r="O34" i="28"/>
  <c r="P34" i="28"/>
  <c r="Q34" i="28"/>
  <c r="N35" i="28"/>
  <c r="R35" i="28" s="1"/>
  <c r="S35" i="28" s="1"/>
  <c r="O35" i="28"/>
  <c r="P35" i="28"/>
  <c r="Q35" i="28"/>
  <c r="F9" i="28"/>
  <c r="G9" i="28"/>
  <c r="F10" i="28"/>
  <c r="G10" i="28"/>
  <c r="F11" i="28"/>
  <c r="G11" i="28"/>
  <c r="F12" i="28"/>
  <c r="G12" i="28"/>
  <c r="F13" i="28"/>
  <c r="G13" i="28"/>
  <c r="F14" i="28"/>
  <c r="G14" i="28"/>
  <c r="F15" i="28"/>
  <c r="G15" i="28"/>
  <c r="F16" i="28"/>
  <c r="G16" i="28"/>
  <c r="F17" i="28"/>
  <c r="G17" i="28"/>
  <c r="F18" i="28"/>
  <c r="G18" i="28"/>
  <c r="F19" i="28"/>
  <c r="G19" i="28"/>
  <c r="F20" i="28"/>
  <c r="G20" i="28"/>
  <c r="F21" i="28"/>
  <c r="G21" i="28"/>
  <c r="F22" i="28"/>
  <c r="G22" i="28"/>
  <c r="F23" i="28"/>
  <c r="G23" i="28"/>
  <c r="F24" i="28"/>
  <c r="G24" i="28"/>
  <c r="F25" i="28"/>
  <c r="G25" i="28"/>
  <c r="F26" i="28"/>
  <c r="G26" i="28"/>
  <c r="F27" i="28"/>
  <c r="G27" i="28"/>
  <c r="F28" i="28"/>
  <c r="G28" i="28"/>
  <c r="F29" i="28"/>
  <c r="G29" i="28"/>
  <c r="F30" i="28"/>
  <c r="G30" i="28"/>
  <c r="F31" i="28"/>
  <c r="G31" i="28"/>
  <c r="F32" i="28"/>
  <c r="G32" i="28"/>
  <c r="F33" i="28"/>
  <c r="G33" i="28"/>
  <c r="F34" i="28"/>
  <c r="G34" i="28"/>
  <c r="F35" i="28"/>
  <c r="G35" i="28"/>
  <c r="D10" i="28"/>
  <c r="D11" i="28"/>
  <c r="D12" i="28"/>
  <c r="H12" i="28" s="1"/>
  <c r="K12" i="28" s="1"/>
  <c r="D13" i="28"/>
  <c r="H13" i="28" s="1"/>
  <c r="K13" i="28" s="1"/>
  <c r="D14" i="28"/>
  <c r="D15" i="28"/>
  <c r="D16" i="28"/>
  <c r="H16" i="28" s="1"/>
  <c r="K16" i="28" s="1"/>
  <c r="D17" i="28"/>
  <c r="D18" i="28"/>
  <c r="D19" i="28"/>
  <c r="D20" i="28"/>
  <c r="H20" i="28" s="1"/>
  <c r="K20" i="28" s="1"/>
  <c r="D21" i="28"/>
  <c r="H21" i="28" s="1"/>
  <c r="K21" i="28" s="1"/>
  <c r="D22" i="28"/>
  <c r="H22" i="28" s="1"/>
  <c r="K22" i="28" s="1"/>
  <c r="D23" i="28"/>
  <c r="D24" i="28"/>
  <c r="H24" i="28" s="1"/>
  <c r="K24" i="28" s="1"/>
  <c r="D25" i="28"/>
  <c r="H25" i="28" s="1"/>
  <c r="K25" i="28" s="1"/>
  <c r="D26" i="28"/>
  <c r="D27" i="28"/>
  <c r="H27" i="28" s="1"/>
  <c r="K27" i="28" s="1"/>
  <c r="D28" i="28"/>
  <c r="D29" i="28"/>
  <c r="H29" i="28" s="1"/>
  <c r="K29" i="28" s="1"/>
  <c r="D30" i="28"/>
  <c r="D31" i="28"/>
  <c r="H31" i="28" s="1"/>
  <c r="K31" i="28" s="1"/>
  <c r="D32" i="28"/>
  <c r="H32" i="28" s="1"/>
  <c r="K32" i="28" s="1"/>
  <c r="D33" i="28"/>
  <c r="D34" i="28"/>
  <c r="T37" i="28" s="1"/>
  <c r="D35" i="28"/>
  <c r="T38" i="28" s="1"/>
  <c r="D9" i="28"/>
  <c r="H9" i="28" s="1"/>
  <c r="K9" i="28" s="1"/>
  <c r="E35" i="28"/>
  <c r="I45" i="28"/>
  <c r="I44" i="28"/>
  <c r="R34" i="28"/>
  <c r="E34" i="28"/>
  <c r="H34" i="28"/>
  <c r="K34" i="28" s="1"/>
  <c r="E33" i="28"/>
  <c r="R32" i="28"/>
  <c r="E32" i="28"/>
  <c r="E31" i="28"/>
  <c r="R30" i="28"/>
  <c r="E30" i="28"/>
  <c r="H30" i="28"/>
  <c r="K30" i="28" s="1"/>
  <c r="R29" i="28"/>
  <c r="E29" i="28"/>
  <c r="E28" i="28"/>
  <c r="H28" i="28"/>
  <c r="K28" i="28" s="1"/>
  <c r="R27" i="28"/>
  <c r="E27" i="28"/>
  <c r="E26" i="28"/>
  <c r="H26" i="28"/>
  <c r="K26" i="28" s="1"/>
  <c r="E25" i="28"/>
  <c r="R24" i="28"/>
  <c r="E24" i="28"/>
  <c r="E23" i="28"/>
  <c r="H23" i="28"/>
  <c r="K23" i="28" s="1"/>
  <c r="R22" i="28"/>
  <c r="E22" i="28"/>
  <c r="E21" i="28"/>
  <c r="R20" i="28"/>
  <c r="E20" i="28"/>
  <c r="E19" i="28"/>
  <c r="H19" i="28"/>
  <c r="K19" i="28" s="1"/>
  <c r="E18" i="28"/>
  <c r="H18" i="28"/>
  <c r="K18" i="28" s="1"/>
  <c r="R17" i="28"/>
  <c r="E17" i="28"/>
  <c r="H17" i="28"/>
  <c r="K17" i="28" s="1"/>
  <c r="R16" i="28"/>
  <c r="E16" i="28"/>
  <c r="E15" i="28"/>
  <c r="H15" i="28"/>
  <c r="K15" i="28" s="1"/>
  <c r="R14" i="28"/>
  <c r="E14" i="28"/>
  <c r="H14" i="28"/>
  <c r="K14" i="28" s="1"/>
  <c r="R13" i="28"/>
  <c r="E13" i="28"/>
  <c r="E12" i="28"/>
  <c r="R11" i="28"/>
  <c r="E11" i="28"/>
  <c r="H11" i="28"/>
  <c r="K11" i="28" s="1"/>
  <c r="E10" i="28"/>
  <c r="H10" i="28"/>
  <c r="K10" i="28" s="1"/>
  <c r="H33" i="28" l="1"/>
  <c r="K33" i="28" s="1"/>
  <c r="T36" i="28"/>
  <c r="H35" i="28"/>
  <c r="K35" i="28" s="1"/>
  <c r="L35" i="28" s="1"/>
  <c r="T35" i="28"/>
  <c r="M9" i="28"/>
  <c r="L9" i="28"/>
  <c r="T10" i="28"/>
  <c r="S10" i="28"/>
  <c r="L11" i="28"/>
  <c r="M11" i="28"/>
  <c r="S12" i="28"/>
  <c r="T12" i="28"/>
  <c r="M13" i="28"/>
  <c r="L13" i="28"/>
  <c r="T14" i="28"/>
  <c r="S14" i="28"/>
  <c r="L15" i="28"/>
  <c r="M15" i="28"/>
  <c r="S16" i="28"/>
  <c r="T16" i="28"/>
  <c r="M17" i="28"/>
  <c r="L17" i="28"/>
  <c r="T18" i="28"/>
  <c r="S18" i="28"/>
  <c r="M19" i="28"/>
  <c r="L19" i="28"/>
  <c r="T20" i="28"/>
  <c r="S20" i="28"/>
  <c r="M21" i="28"/>
  <c r="L21" i="28"/>
  <c r="T22" i="28"/>
  <c r="S22" i="28"/>
  <c r="L23" i="28"/>
  <c r="M23" i="28"/>
  <c r="S24" i="28"/>
  <c r="T24" i="28"/>
  <c r="M25" i="28"/>
  <c r="L25" i="28"/>
  <c r="T26" i="28"/>
  <c r="S26" i="28"/>
  <c r="L27" i="28"/>
  <c r="M27" i="28"/>
  <c r="S28" i="28"/>
  <c r="T28" i="28"/>
  <c r="M29" i="28"/>
  <c r="L29" i="28"/>
  <c r="T30" i="28"/>
  <c r="S30" i="28"/>
  <c r="L31" i="28"/>
  <c r="M31" i="28"/>
  <c r="S32" i="28"/>
  <c r="T32" i="28"/>
  <c r="M33" i="28"/>
  <c r="L33" i="28"/>
  <c r="T34" i="28"/>
  <c r="S34" i="28"/>
  <c r="T9" i="28"/>
  <c r="S9" i="28"/>
  <c r="M10" i="28"/>
  <c r="L10" i="28"/>
  <c r="S11" i="28"/>
  <c r="M12" i="28"/>
  <c r="L12" i="28"/>
  <c r="T13" i="28"/>
  <c r="S13" i="28"/>
  <c r="M14" i="28"/>
  <c r="L14" i="28"/>
  <c r="T15" i="28"/>
  <c r="S15" i="28"/>
  <c r="M16" i="28"/>
  <c r="L16" i="28"/>
  <c r="T17" i="28"/>
  <c r="S17" i="28"/>
  <c r="M18" i="28"/>
  <c r="L18" i="28"/>
  <c r="T19" i="28"/>
  <c r="S19" i="28"/>
  <c r="M20" i="28"/>
  <c r="L20" i="28"/>
  <c r="T21" i="28"/>
  <c r="S21" i="28"/>
  <c r="M22" i="28"/>
  <c r="L22" i="28"/>
  <c r="T23" i="28"/>
  <c r="S23" i="28"/>
  <c r="M24" i="28"/>
  <c r="L24" i="28"/>
  <c r="T25" i="28"/>
  <c r="S25" i="28"/>
  <c r="M26" i="28"/>
  <c r="L26" i="28"/>
  <c r="T27" i="28"/>
  <c r="S27" i="28"/>
  <c r="M28" i="28"/>
  <c r="L28" i="28"/>
  <c r="T29" i="28"/>
  <c r="S29" i="28"/>
  <c r="M30" i="28"/>
  <c r="L30" i="28"/>
  <c r="T31" i="28"/>
  <c r="S31" i="28"/>
  <c r="M32" i="28"/>
  <c r="L32" i="28"/>
  <c r="T33" i="28"/>
  <c r="S33" i="28"/>
  <c r="M34" i="28"/>
  <c r="L34" i="28"/>
  <c r="AI39" i="16"/>
  <c r="AE39" i="16"/>
  <c r="AA39" i="16"/>
  <c r="W39" i="16"/>
  <c r="S39" i="16"/>
  <c r="O39" i="16"/>
  <c r="K39" i="16"/>
  <c r="AJ39" i="16" s="1"/>
  <c r="G39" i="16"/>
  <c r="AE38" i="16"/>
  <c r="AI38" i="16" s="1"/>
  <c r="W38" i="16"/>
  <c r="AA38" i="16" s="1"/>
  <c r="O38" i="16"/>
  <c r="S38" i="16" s="1"/>
  <c r="G38" i="16"/>
  <c r="K38" i="16" s="1"/>
  <c r="AI37" i="16"/>
  <c r="AE37" i="16"/>
  <c r="AA37" i="16"/>
  <c r="W37" i="16"/>
  <c r="S37" i="16"/>
  <c r="O37" i="16"/>
  <c r="K37" i="16"/>
  <c r="AJ37" i="16" s="1"/>
  <c r="G37" i="16"/>
  <c r="AE36" i="16"/>
  <c r="AI36" i="16" s="1"/>
  <c r="W36" i="16"/>
  <c r="AA36" i="16" s="1"/>
  <c r="O36" i="16"/>
  <c r="S36" i="16" s="1"/>
  <c r="G36" i="16"/>
  <c r="K36" i="16" s="1"/>
  <c r="AI35" i="16"/>
  <c r="AE35" i="16"/>
  <c r="AA35" i="16"/>
  <c r="W35" i="16"/>
  <c r="S35" i="16"/>
  <c r="O35" i="16"/>
  <c r="K35" i="16"/>
  <c r="AJ35" i="16" s="1"/>
  <c r="G35" i="16"/>
  <c r="AE34" i="16"/>
  <c r="AI34" i="16" s="1"/>
  <c r="W34" i="16"/>
  <c r="AA34" i="16" s="1"/>
  <c r="O34" i="16"/>
  <c r="S34" i="16" s="1"/>
  <c r="G34" i="16"/>
  <c r="K34" i="16" s="1"/>
  <c r="AI33" i="16"/>
  <c r="AE33" i="16"/>
  <c r="AA33" i="16"/>
  <c r="W33" i="16"/>
  <c r="S33" i="16"/>
  <c r="O33" i="16"/>
  <c r="K33" i="16"/>
  <c r="AJ33" i="16" s="1"/>
  <c r="G33" i="16"/>
  <c r="AE32" i="16"/>
  <c r="AI32" i="16" s="1"/>
  <c r="W32" i="16"/>
  <c r="AA32" i="16" s="1"/>
  <c r="O32" i="16"/>
  <c r="S32" i="16" s="1"/>
  <c r="G32" i="16"/>
  <c r="K32" i="16" s="1"/>
  <c r="AI31" i="16"/>
  <c r="AE31" i="16"/>
  <c r="AA31" i="16"/>
  <c r="W31" i="16"/>
  <c r="S31" i="16"/>
  <c r="O31" i="16"/>
  <c r="K31" i="16"/>
  <c r="AJ31" i="16" s="1"/>
  <c r="G31" i="16"/>
  <c r="AE30" i="16"/>
  <c r="AI30" i="16" s="1"/>
  <c r="W30" i="16"/>
  <c r="AA30" i="16" s="1"/>
  <c r="O30" i="16"/>
  <c r="S30" i="16" s="1"/>
  <c r="G30" i="16"/>
  <c r="K30" i="16" s="1"/>
  <c r="AI29" i="16"/>
  <c r="AE29" i="16"/>
  <c r="AA29" i="16"/>
  <c r="W29" i="16"/>
  <c r="S29" i="16"/>
  <c r="O29" i="16"/>
  <c r="K29" i="16"/>
  <c r="AJ29" i="16" s="1"/>
  <c r="G29" i="16"/>
  <c r="AE28" i="16"/>
  <c r="AI28" i="16" s="1"/>
  <c r="W28" i="16"/>
  <c r="AA28" i="16" s="1"/>
  <c r="O28" i="16"/>
  <c r="S28" i="16" s="1"/>
  <c r="G28" i="16"/>
  <c r="K28" i="16" s="1"/>
  <c r="AI27" i="16"/>
  <c r="AE27" i="16"/>
  <c r="AA27" i="16"/>
  <c r="W27" i="16"/>
  <c r="S27" i="16"/>
  <c r="O27" i="16"/>
  <c r="K27" i="16"/>
  <c r="AJ27" i="16" s="1"/>
  <c r="G27" i="16"/>
  <c r="AE26" i="16"/>
  <c r="AI26" i="16" s="1"/>
  <c r="W26" i="16"/>
  <c r="AA26" i="16" s="1"/>
  <c r="O26" i="16"/>
  <c r="S26" i="16" s="1"/>
  <c r="G26" i="16"/>
  <c r="K26" i="16" s="1"/>
  <c r="AI25" i="16"/>
  <c r="AE25" i="16"/>
  <c r="AA25" i="16"/>
  <c r="W25" i="16"/>
  <c r="S25" i="16"/>
  <c r="O25" i="16"/>
  <c r="K25" i="16"/>
  <c r="AJ25" i="16" s="1"/>
  <c r="G25" i="16"/>
  <c r="AE24" i="16"/>
  <c r="AI24" i="16" s="1"/>
  <c r="W24" i="16"/>
  <c r="AA24" i="16" s="1"/>
  <c r="O24" i="16"/>
  <c r="S24" i="16" s="1"/>
  <c r="G24" i="16"/>
  <c r="K24" i="16" s="1"/>
  <c r="AI23" i="16"/>
  <c r="AE23" i="16"/>
  <c r="AA23" i="16"/>
  <c r="W23" i="16"/>
  <c r="S23" i="16"/>
  <c r="O23" i="16"/>
  <c r="K23" i="16"/>
  <c r="AJ23" i="16" s="1"/>
  <c r="G23" i="16"/>
  <c r="AE22" i="16"/>
  <c r="AI22" i="16" s="1"/>
  <c r="W22" i="16"/>
  <c r="AA22" i="16" s="1"/>
  <c r="O22" i="16"/>
  <c r="S22" i="16" s="1"/>
  <c r="G22" i="16"/>
  <c r="K22" i="16" s="1"/>
  <c r="AI21" i="16"/>
  <c r="AE21" i="16"/>
  <c r="AA21" i="16"/>
  <c r="W21" i="16"/>
  <c r="S21" i="16"/>
  <c r="O21" i="16"/>
  <c r="K21" i="16"/>
  <c r="AJ21" i="16" s="1"/>
  <c r="G21" i="16"/>
  <c r="AE20" i="16"/>
  <c r="AI20" i="16" s="1"/>
  <c r="W20" i="16"/>
  <c r="AA20" i="16" s="1"/>
  <c r="O20" i="16"/>
  <c r="S20" i="16" s="1"/>
  <c r="G20" i="16"/>
  <c r="K20" i="16" s="1"/>
  <c r="AI19" i="16"/>
  <c r="AE19" i="16"/>
  <c r="AA19" i="16"/>
  <c r="W19" i="16"/>
  <c r="S19" i="16"/>
  <c r="O19" i="16"/>
  <c r="K19" i="16"/>
  <c r="AJ19" i="16" s="1"/>
  <c r="G19" i="16"/>
  <c r="AE18" i="16"/>
  <c r="AI18" i="16" s="1"/>
  <c r="W18" i="16"/>
  <c r="AA18" i="16" s="1"/>
  <c r="O18" i="16"/>
  <c r="S18" i="16" s="1"/>
  <c r="G18" i="16"/>
  <c r="K18" i="16" s="1"/>
  <c r="AI17" i="16"/>
  <c r="AE17" i="16"/>
  <c r="AA17" i="16"/>
  <c r="W17" i="16"/>
  <c r="S17" i="16"/>
  <c r="O17" i="16"/>
  <c r="K17" i="16"/>
  <c r="AJ17" i="16" s="1"/>
  <c r="G17" i="16"/>
  <c r="AE16" i="16"/>
  <c r="AI16" i="16" s="1"/>
  <c r="W16" i="16"/>
  <c r="AA16" i="16" s="1"/>
  <c r="O16" i="16"/>
  <c r="S16" i="16" s="1"/>
  <c r="G16" i="16"/>
  <c r="K16" i="16" s="1"/>
  <c r="AI15" i="16"/>
  <c r="AE15" i="16"/>
  <c r="AA15" i="16"/>
  <c r="W15" i="16"/>
  <c r="S15" i="16"/>
  <c r="O15" i="16"/>
  <c r="K15" i="16"/>
  <c r="AJ15" i="16" s="1"/>
  <c r="G15" i="16"/>
  <c r="AE14" i="16"/>
  <c r="AI14" i="16" s="1"/>
  <c r="W14" i="16"/>
  <c r="AA14" i="16" s="1"/>
  <c r="O14" i="16"/>
  <c r="S14" i="16" s="1"/>
  <c r="G14" i="16"/>
  <c r="K14" i="16" s="1"/>
  <c r="AI13" i="16"/>
  <c r="AE13" i="16"/>
  <c r="AA13" i="16"/>
  <c r="W13" i="16"/>
  <c r="S13" i="16"/>
  <c r="O13" i="16"/>
  <c r="K13" i="16"/>
  <c r="AJ13" i="16" s="1"/>
  <c r="G13" i="16"/>
  <c r="AE12" i="16"/>
  <c r="AI12" i="16" s="1"/>
  <c r="W12" i="16"/>
  <c r="AA12" i="16" s="1"/>
  <c r="O12" i="16"/>
  <c r="S12" i="16" s="1"/>
  <c r="G12" i="16"/>
  <c r="K12" i="16" s="1"/>
  <c r="AE11" i="16"/>
  <c r="AI11" i="16" s="1"/>
  <c r="Q8" i="29" s="1"/>
  <c r="W11" i="16"/>
  <c r="AA11" i="16" s="1"/>
  <c r="P8" i="29" s="1"/>
  <c r="O11" i="16"/>
  <c r="S11" i="16" s="1"/>
  <c r="O8" i="29" s="1"/>
  <c r="G11" i="16"/>
  <c r="K11" i="16" s="1"/>
  <c r="AI39" i="17"/>
  <c r="AE39" i="17"/>
  <c r="AA39" i="17"/>
  <c r="W39" i="17"/>
  <c r="S39" i="17"/>
  <c r="O39" i="17"/>
  <c r="K39" i="17"/>
  <c r="AJ39" i="17" s="1"/>
  <c r="G39" i="17"/>
  <c r="AI38" i="17"/>
  <c r="AE38" i="17"/>
  <c r="W38" i="17"/>
  <c r="AA38" i="17" s="1"/>
  <c r="O38" i="17"/>
  <c r="S38" i="17" s="1"/>
  <c r="G38" i="17"/>
  <c r="K38" i="17" s="1"/>
  <c r="AE37" i="17"/>
  <c r="AI37" i="17" s="1"/>
  <c r="AA37" i="17"/>
  <c r="W37" i="17"/>
  <c r="O37" i="17"/>
  <c r="S37" i="17" s="1"/>
  <c r="K37" i="17"/>
  <c r="G37" i="17"/>
  <c r="AE36" i="17"/>
  <c r="AI36" i="17" s="1"/>
  <c r="W36" i="17"/>
  <c r="AA36" i="17" s="1"/>
  <c r="O36" i="17"/>
  <c r="S36" i="17" s="1"/>
  <c r="G36" i="17"/>
  <c r="K36" i="17" s="1"/>
  <c r="AE35" i="17"/>
  <c r="AI35" i="17" s="1"/>
  <c r="AA35" i="17"/>
  <c r="W35" i="17"/>
  <c r="O35" i="17"/>
  <c r="S35" i="17" s="1"/>
  <c r="K35" i="17"/>
  <c r="G35" i="17"/>
  <c r="AE34" i="17"/>
  <c r="AI34" i="17" s="1"/>
  <c r="W34" i="17"/>
  <c r="AA34" i="17" s="1"/>
  <c r="O34" i="17"/>
  <c r="S34" i="17" s="1"/>
  <c r="G34" i="17"/>
  <c r="K34" i="17" s="1"/>
  <c r="AE33" i="17"/>
  <c r="AI33" i="17" s="1"/>
  <c r="AA33" i="17"/>
  <c r="W33" i="17"/>
  <c r="O33" i="17"/>
  <c r="S33" i="17" s="1"/>
  <c r="K33" i="17"/>
  <c r="G33" i="17"/>
  <c r="AE32" i="17"/>
  <c r="AI32" i="17" s="1"/>
  <c r="W32" i="17"/>
  <c r="AA32" i="17" s="1"/>
  <c r="O32" i="17"/>
  <c r="S32" i="17" s="1"/>
  <c r="G32" i="17"/>
  <c r="K32" i="17" s="1"/>
  <c r="AE31" i="17"/>
  <c r="AI31" i="17" s="1"/>
  <c r="AA31" i="17"/>
  <c r="W31" i="17"/>
  <c r="O31" i="17"/>
  <c r="S31" i="17" s="1"/>
  <c r="K31" i="17"/>
  <c r="G31" i="17"/>
  <c r="AE30" i="17"/>
  <c r="AI30" i="17" s="1"/>
  <c r="W30" i="17"/>
  <c r="AA30" i="17" s="1"/>
  <c r="O30" i="17"/>
  <c r="S30" i="17" s="1"/>
  <c r="G30" i="17"/>
  <c r="K30" i="17" s="1"/>
  <c r="AE29" i="17"/>
  <c r="AI29" i="17" s="1"/>
  <c r="AA29" i="17"/>
  <c r="W29" i="17"/>
  <c r="O29" i="17"/>
  <c r="S29" i="17" s="1"/>
  <c r="K29" i="17"/>
  <c r="G29" i="17"/>
  <c r="AE28" i="17"/>
  <c r="AI28" i="17" s="1"/>
  <c r="W28" i="17"/>
  <c r="AA28" i="17" s="1"/>
  <c r="O28" i="17"/>
  <c r="S28" i="17" s="1"/>
  <c r="G28" i="17"/>
  <c r="K28" i="17" s="1"/>
  <c r="AE27" i="17"/>
  <c r="AI27" i="17" s="1"/>
  <c r="AA27" i="17"/>
  <c r="W27" i="17"/>
  <c r="O27" i="17"/>
  <c r="S27" i="17" s="1"/>
  <c r="K27" i="17"/>
  <c r="G27" i="17"/>
  <c r="AE26" i="17"/>
  <c r="AI26" i="17" s="1"/>
  <c r="W26" i="17"/>
  <c r="AA26" i="17" s="1"/>
  <c r="O26" i="17"/>
  <c r="S26" i="17" s="1"/>
  <c r="G26" i="17"/>
  <c r="K26" i="17" s="1"/>
  <c r="AE25" i="17"/>
  <c r="AI25" i="17" s="1"/>
  <c r="AA25" i="17"/>
  <c r="W25" i="17"/>
  <c r="O25" i="17"/>
  <c r="S25" i="17" s="1"/>
  <c r="K25" i="17"/>
  <c r="G25" i="17"/>
  <c r="AE24" i="17"/>
  <c r="AI24" i="17" s="1"/>
  <c r="W24" i="17"/>
  <c r="AA24" i="17" s="1"/>
  <c r="O24" i="17"/>
  <c r="S24" i="17" s="1"/>
  <c r="G24" i="17"/>
  <c r="K24" i="17" s="1"/>
  <c r="AE23" i="17"/>
  <c r="AI23" i="17" s="1"/>
  <c r="AA23" i="17"/>
  <c r="W23" i="17"/>
  <c r="O23" i="17"/>
  <c r="S23" i="17" s="1"/>
  <c r="K23" i="17"/>
  <c r="G23" i="17"/>
  <c r="AE22" i="17"/>
  <c r="AI22" i="17" s="1"/>
  <c r="W22" i="17"/>
  <c r="AA22" i="17" s="1"/>
  <c r="O22" i="17"/>
  <c r="S22" i="17" s="1"/>
  <c r="G22" i="17"/>
  <c r="K22" i="17" s="1"/>
  <c r="AE21" i="17"/>
  <c r="AI21" i="17" s="1"/>
  <c r="AA21" i="17"/>
  <c r="W21" i="17"/>
  <c r="O21" i="17"/>
  <c r="S21" i="17" s="1"/>
  <c r="K21" i="17"/>
  <c r="G21" i="17"/>
  <c r="AE20" i="17"/>
  <c r="AI20" i="17" s="1"/>
  <c r="W20" i="17"/>
  <c r="AA20" i="17" s="1"/>
  <c r="O20" i="17"/>
  <c r="S20" i="17" s="1"/>
  <c r="G20" i="17"/>
  <c r="K20" i="17" s="1"/>
  <c r="AE19" i="17"/>
  <c r="AI19" i="17" s="1"/>
  <c r="AA19" i="17"/>
  <c r="W19" i="17"/>
  <c r="O19" i="17"/>
  <c r="S19" i="17" s="1"/>
  <c r="K19" i="17"/>
  <c r="G19" i="17"/>
  <c r="AE18" i="17"/>
  <c r="AI18" i="17" s="1"/>
  <c r="W18" i="17"/>
  <c r="AA18" i="17" s="1"/>
  <c r="O18" i="17"/>
  <c r="S18" i="17" s="1"/>
  <c r="G18" i="17"/>
  <c r="K18" i="17" s="1"/>
  <c r="AE17" i="17"/>
  <c r="AI17" i="17" s="1"/>
  <c r="AA17" i="17"/>
  <c r="W17" i="17"/>
  <c r="O17" i="17"/>
  <c r="S17" i="17" s="1"/>
  <c r="K17" i="17"/>
  <c r="G17" i="17"/>
  <c r="AE16" i="17"/>
  <c r="AI16" i="17" s="1"/>
  <c r="W16" i="17"/>
  <c r="AA16" i="17" s="1"/>
  <c r="O16" i="17"/>
  <c r="S16" i="17" s="1"/>
  <c r="G16" i="17"/>
  <c r="K16" i="17" s="1"/>
  <c r="AE15" i="17"/>
  <c r="AI15" i="17" s="1"/>
  <c r="AA15" i="17"/>
  <c r="W15" i="17"/>
  <c r="O15" i="17"/>
  <c r="S15" i="17" s="1"/>
  <c r="K15" i="17"/>
  <c r="G15" i="17"/>
  <c r="AE14" i="17"/>
  <c r="AI14" i="17" s="1"/>
  <c r="W14" i="17"/>
  <c r="AA14" i="17" s="1"/>
  <c r="O14" i="17"/>
  <c r="S14" i="17" s="1"/>
  <c r="G14" i="17"/>
  <c r="K14" i="17" s="1"/>
  <c r="AE13" i="17"/>
  <c r="AI13" i="17" s="1"/>
  <c r="AA13" i="17"/>
  <c r="W13" i="17"/>
  <c r="O13" i="17"/>
  <c r="S13" i="17" s="1"/>
  <c r="K13" i="17"/>
  <c r="G13" i="17"/>
  <c r="AE12" i="17"/>
  <c r="AI12" i="17" s="1"/>
  <c r="W12" i="17"/>
  <c r="AA12" i="17" s="1"/>
  <c r="O12" i="17"/>
  <c r="S12" i="17" s="1"/>
  <c r="G12" i="17"/>
  <c r="K12" i="17" s="1"/>
  <c r="AE11" i="17"/>
  <c r="AI11" i="17" s="1"/>
  <c r="AA11" i="17"/>
  <c r="W11" i="17"/>
  <c r="O11" i="17"/>
  <c r="S11" i="17" s="1"/>
  <c r="K11" i="17"/>
  <c r="G11" i="17"/>
  <c r="AI39" i="18"/>
  <c r="AE39" i="18"/>
  <c r="W39" i="18"/>
  <c r="AA39" i="18" s="1"/>
  <c r="S39" i="18"/>
  <c r="O39" i="18"/>
  <c r="G39" i="18"/>
  <c r="K39" i="18" s="1"/>
  <c r="AE38" i="18"/>
  <c r="AI38" i="18" s="1"/>
  <c r="W38" i="18"/>
  <c r="AA38" i="18" s="1"/>
  <c r="O38" i="18"/>
  <c r="S38" i="18" s="1"/>
  <c r="G38" i="18"/>
  <c r="K38" i="18" s="1"/>
  <c r="AE37" i="18"/>
  <c r="AI37" i="18" s="1"/>
  <c r="AA37" i="18"/>
  <c r="W37" i="18"/>
  <c r="O37" i="18"/>
  <c r="S37" i="18" s="1"/>
  <c r="K37" i="18"/>
  <c r="G37" i="18"/>
  <c r="AE36" i="18"/>
  <c r="AI36" i="18" s="1"/>
  <c r="W36" i="18"/>
  <c r="AA36" i="18" s="1"/>
  <c r="O36" i="18"/>
  <c r="S36" i="18" s="1"/>
  <c r="G36" i="18"/>
  <c r="K36" i="18" s="1"/>
  <c r="AI35" i="18"/>
  <c r="AE35" i="18"/>
  <c r="W35" i="18"/>
  <c r="AA35" i="18" s="1"/>
  <c r="S35" i="18"/>
  <c r="O35" i="18"/>
  <c r="G35" i="18"/>
  <c r="K35" i="18" s="1"/>
  <c r="AE34" i="18"/>
  <c r="AI34" i="18" s="1"/>
  <c r="W34" i="18"/>
  <c r="AA34" i="18" s="1"/>
  <c r="O34" i="18"/>
  <c r="S34" i="18" s="1"/>
  <c r="G34" i="18"/>
  <c r="K34" i="18" s="1"/>
  <c r="AE33" i="18"/>
  <c r="AI33" i="18" s="1"/>
  <c r="AA33" i="18"/>
  <c r="W33" i="18"/>
  <c r="O33" i="18"/>
  <c r="S33" i="18" s="1"/>
  <c r="K33" i="18"/>
  <c r="G33" i="18"/>
  <c r="AE32" i="18"/>
  <c r="AI32" i="18" s="1"/>
  <c r="W32" i="18"/>
  <c r="AA32" i="18" s="1"/>
  <c r="O32" i="18"/>
  <c r="S32" i="18" s="1"/>
  <c r="G32" i="18"/>
  <c r="K32" i="18" s="1"/>
  <c r="AI31" i="18"/>
  <c r="AE31" i="18"/>
  <c r="W31" i="18"/>
  <c r="AA31" i="18" s="1"/>
  <c r="S31" i="18"/>
  <c r="O31" i="18"/>
  <c r="G31" i="18"/>
  <c r="K31" i="18" s="1"/>
  <c r="AE30" i="18"/>
  <c r="AI30" i="18" s="1"/>
  <c r="W30" i="18"/>
  <c r="AA30" i="18" s="1"/>
  <c r="O30" i="18"/>
  <c r="S30" i="18" s="1"/>
  <c r="G30" i="18"/>
  <c r="K30" i="18" s="1"/>
  <c r="AE29" i="18"/>
  <c r="AI29" i="18" s="1"/>
  <c r="AA29" i="18"/>
  <c r="W29" i="18"/>
  <c r="O29" i="18"/>
  <c r="S29" i="18" s="1"/>
  <c r="K29" i="18"/>
  <c r="G29" i="18"/>
  <c r="AE28" i="18"/>
  <c r="AI28" i="18" s="1"/>
  <c r="W28" i="18"/>
  <c r="AA28" i="18" s="1"/>
  <c r="O28" i="18"/>
  <c r="S28" i="18" s="1"/>
  <c r="G28" i="18"/>
  <c r="K28" i="18" s="1"/>
  <c r="AI27" i="18"/>
  <c r="AE27" i="18"/>
  <c r="W27" i="18"/>
  <c r="AA27" i="18" s="1"/>
  <c r="S27" i="18"/>
  <c r="O27" i="18"/>
  <c r="G27" i="18"/>
  <c r="K27" i="18" s="1"/>
  <c r="AE26" i="18"/>
  <c r="AI26" i="18" s="1"/>
  <c r="W26" i="18"/>
  <c r="AA26" i="18" s="1"/>
  <c r="O26" i="18"/>
  <c r="S26" i="18" s="1"/>
  <c r="G26" i="18"/>
  <c r="K26" i="18" s="1"/>
  <c r="AE25" i="18"/>
  <c r="AI25" i="18" s="1"/>
  <c r="AA25" i="18"/>
  <c r="W25" i="18"/>
  <c r="O25" i="18"/>
  <c r="S25" i="18" s="1"/>
  <c r="K25" i="18"/>
  <c r="AJ25" i="18" s="1"/>
  <c r="G25" i="18"/>
  <c r="AE24" i="18"/>
  <c r="AI24" i="18" s="1"/>
  <c r="AA24" i="18"/>
  <c r="W24" i="18"/>
  <c r="O24" i="18"/>
  <c r="S24" i="18" s="1"/>
  <c r="G24" i="18"/>
  <c r="K24" i="18" s="1"/>
  <c r="AJ24" i="18" s="1"/>
  <c r="AI23" i="18"/>
  <c r="AE23" i="18"/>
  <c r="W23" i="18"/>
  <c r="AA23" i="18" s="1"/>
  <c r="S23" i="18"/>
  <c r="O23" i="18"/>
  <c r="G23" i="18"/>
  <c r="K23" i="18" s="1"/>
  <c r="AJ23" i="18" s="1"/>
  <c r="AI22" i="18"/>
  <c r="AE22" i="18"/>
  <c r="W22" i="18"/>
  <c r="AA22" i="18" s="1"/>
  <c r="S22" i="18"/>
  <c r="O22" i="18"/>
  <c r="G22" i="18"/>
  <c r="K22" i="18" s="1"/>
  <c r="AE21" i="18"/>
  <c r="AI21" i="18" s="1"/>
  <c r="AA21" i="18"/>
  <c r="W21" i="18"/>
  <c r="O21" i="18"/>
  <c r="S21" i="18" s="1"/>
  <c r="K21" i="18"/>
  <c r="G21" i="18"/>
  <c r="AE20" i="18"/>
  <c r="AI20" i="18" s="1"/>
  <c r="W20" i="18"/>
  <c r="AA20" i="18" s="1"/>
  <c r="O20" i="18"/>
  <c r="S20" i="18" s="1"/>
  <c r="K20" i="18"/>
  <c r="G20" i="18"/>
  <c r="AI19" i="18"/>
  <c r="AE19" i="18"/>
  <c r="W19" i="18"/>
  <c r="AA19" i="18" s="1"/>
  <c r="S19" i="18"/>
  <c r="O19" i="18"/>
  <c r="G19" i="18"/>
  <c r="K19" i="18" s="1"/>
  <c r="AE18" i="18"/>
  <c r="AI18" i="18" s="1"/>
  <c r="W18" i="18"/>
  <c r="AA18" i="18" s="1"/>
  <c r="O18" i="18"/>
  <c r="S18" i="18" s="1"/>
  <c r="G18" i="18"/>
  <c r="K18" i="18" s="1"/>
  <c r="AE17" i="18"/>
  <c r="AI17" i="18" s="1"/>
  <c r="AA17" i="18"/>
  <c r="W17" i="18"/>
  <c r="O17" i="18"/>
  <c r="S17" i="18" s="1"/>
  <c r="K17" i="18"/>
  <c r="G17" i="18"/>
  <c r="AE16" i="18"/>
  <c r="AI16" i="18" s="1"/>
  <c r="W16" i="18"/>
  <c r="AA16" i="18" s="1"/>
  <c r="O16" i="18"/>
  <c r="S16" i="18" s="1"/>
  <c r="G16" i="18"/>
  <c r="K16" i="18" s="1"/>
  <c r="AJ16" i="18" s="1"/>
  <c r="AI15" i="18"/>
  <c r="AE15" i="18"/>
  <c r="AA15" i="18"/>
  <c r="W15" i="18"/>
  <c r="S15" i="18"/>
  <c r="O15" i="18"/>
  <c r="K15" i="18"/>
  <c r="AJ15" i="18" s="1"/>
  <c r="G15" i="18"/>
  <c r="AI14" i="18"/>
  <c r="AE14" i="18"/>
  <c r="W14" i="18"/>
  <c r="AA14" i="18" s="1"/>
  <c r="O14" i="18"/>
  <c r="S14" i="18" s="1"/>
  <c r="AJ14" i="18" s="1"/>
  <c r="G14" i="18"/>
  <c r="K14" i="18" s="1"/>
  <c r="AI13" i="18"/>
  <c r="AE13" i="18"/>
  <c r="AA13" i="18"/>
  <c r="W13" i="18"/>
  <c r="S13" i="18"/>
  <c r="O13" i="18"/>
  <c r="K13" i="18"/>
  <c r="G13" i="18"/>
  <c r="AE12" i="18"/>
  <c r="AI12" i="18" s="1"/>
  <c r="AA12" i="18"/>
  <c r="W12" i="18"/>
  <c r="O12" i="18"/>
  <c r="S12" i="18" s="1"/>
  <c r="G12" i="18"/>
  <c r="K12" i="18" s="1"/>
  <c r="AJ12" i="18" s="1"/>
  <c r="AI11" i="18"/>
  <c r="AE11" i="18"/>
  <c r="AA11" i="18"/>
  <c r="W11" i="18"/>
  <c r="S11" i="18"/>
  <c r="O11" i="18"/>
  <c r="K11" i="18"/>
  <c r="AJ11" i="18" s="1"/>
  <c r="G11" i="18"/>
  <c r="AI39" i="25"/>
  <c r="AE39" i="25"/>
  <c r="AA39" i="25"/>
  <c r="W39" i="25"/>
  <c r="S39" i="25"/>
  <c r="O39" i="25"/>
  <c r="K39" i="25"/>
  <c r="AJ39" i="25" s="1"/>
  <c r="G39" i="25"/>
  <c r="AI38" i="25"/>
  <c r="AE38" i="25"/>
  <c r="W38" i="25"/>
  <c r="AA38" i="25" s="1"/>
  <c r="S38" i="25"/>
  <c r="O38" i="25"/>
  <c r="G38" i="25"/>
  <c r="K38" i="25" s="1"/>
  <c r="AI37" i="25"/>
  <c r="AE37" i="25"/>
  <c r="W37" i="25"/>
  <c r="AA37" i="25" s="1"/>
  <c r="S37" i="25"/>
  <c r="O37" i="25"/>
  <c r="G37" i="25"/>
  <c r="K37" i="25" s="1"/>
  <c r="AJ37" i="25" s="1"/>
  <c r="AE36" i="25"/>
  <c r="AI36" i="25" s="1"/>
  <c r="AA36" i="25"/>
  <c r="W36" i="25"/>
  <c r="O36" i="25"/>
  <c r="S36" i="25" s="1"/>
  <c r="K36" i="25"/>
  <c r="G36" i="25"/>
  <c r="AE35" i="25"/>
  <c r="AI35" i="25" s="1"/>
  <c r="AA35" i="25"/>
  <c r="W35" i="25"/>
  <c r="O35" i="25"/>
  <c r="S35" i="25" s="1"/>
  <c r="K35" i="25"/>
  <c r="AJ35" i="25" s="1"/>
  <c r="G35" i="25"/>
  <c r="AI34" i="25"/>
  <c r="AE34" i="25"/>
  <c r="W34" i="25"/>
  <c r="AA34" i="25" s="1"/>
  <c r="S34" i="25"/>
  <c r="O34" i="25"/>
  <c r="G34" i="25"/>
  <c r="K34" i="25" s="1"/>
  <c r="AI33" i="25"/>
  <c r="AE33" i="25"/>
  <c r="W33" i="25"/>
  <c r="AA33" i="25" s="1"/>
  <c r="S33" i="25"/>
  <c r="O33" i="25"/>
  <c r="G33" i="25"/>
  <c r="K33" i="25" s="1"/>
  <c r="AJ33" i="25" s="1"/>
  <c r="AE32" i="25"/>
  <c r="AI32" i="25" s="1"/>
  <c r="AA32" i="25"/>
  <c r="W32" i="25"/>
  <c r="O32" i="25"/>
  <c r="S32" i="25" s="1"/>
  <c r="K32" i="25"/>
  <c r="G32" i="25"/>
  <c r="AE31" i="25"/>
  <c r="AI31" i="25" s="1"/>
  <c r="AA31" i="25"/>
  <c r="W31" i="25"/>
  <c r="O31" i="25"/>
  <c r="S31" i="25" s="1"/>
  <c r="K31" i="25"/>
  <c r="AJ31" i="25" s="1"/>
  <c r="G31" i="25"/>
  <c r="AI30" i="25"/>
  <c r="AE30" i="25"/>
  <c r="W30" i="25"/>
  <c r="AA30" i="25" s="1"/>
  <c r="S30" i="25"/>
  <c r="O30" i="25"/>
  <c r="G30" i="25"/>
  <c r="K30" i="25" s="1"/>
  <c r="AI29" i="25"/>
  <c r="AE29" i="25"/>
  <c r="W29" i="25"/>
  <c r="AA29" i="25" s="1"/>
  <c r="S29" i="25"/>
  <c r="O29" i="25"/>
  <c r="G29" i="25"/>
  <c r="K29" i="25" s="1"/>
  <c r="AJ29" i="25" s="1"/>
  <c r="AE28" i="25"/>
  <c r="AI28" i="25" s="1"/>
  <c r="AA28" i="25"/>
  <c r="W28" i="25"/>
  <c r="O28" i="25"/>
  <c r="S28" i="25" s="1"/>
  <c r="K28" i="25"/>
  <c r="G28" i="25"/>
  <c r="AE27" i="25"/>
  <c r="AI27" i="25" s="1"/>
  <c r="AA27" i="25"/>
  <c r="W27" i="25"/>
  <c r="O27" i="25"/>
  <c r="S27" i="25" s="1"/>
  <c r="K27" i="25"/>
  <c r="AJ27" i="25" s="1"/>
  <c r="G27" i="25"/>
  <c r="AI26" i="25"/>
  <c r="AE26" i="25"/>
  <c r="W26" i="25"/>
  <c r="AA26" i="25" s="1"/>
  <c r="S26" i="25"/>
  <c r="O26" i="25"/>
  <c r="G26" i="25"/>
  <c r="K26" i="25" s="1"/>
  <c r="AI25" i="25"/>
  <c r="AE25" i="25"/>
  <c r="W25" i="25"/>
  <c r="AA25" i="25" s="1"/>
  <c r="S25" i="25"/>
  <c r="O25" i="25"/>
  <c r="G25" i="25"/>
  <c r="K25" i="25" s="1"/>
  <c r="AJ25" i="25" s="1"/>
  <c r="AE24" i="25"/>
  <c r="AI24" i="25" s="1"/>
  <c r="AA24" i="25"/>
  <c r="W24" i="25"/>
  <c r="O24" i="25"/>
  <c r="S24" i="25" s="1"/>
  <c r="K24" i="25"/>
  <c r="G24" i="25"/>
  <c r="AE23" i="25"/>
  <c r="AI23" i="25" s="1"/>
  <c r="AA23" i="25"/>
  <c r="W23" i="25"/>
  <c r="O23" i="25"/>
  <c r="S23" i="25" s="1"/>
  <c r="K23" i="25"/>
  <c r="AJ23" i="25" s="1"/>
  <c r="G23" i="25"/>
  <c r="AI22" i="25"/>
  <c r="AE22" i="25"/>
  <c r="W22" i="25"/>
  <c r="AA22" i="25" s="1"/>
  <c r="S22" i="25"/>
  <c r="O22" i="25"/>
  <c r="G22" i="25"/>
  <c r="K22" i="25" s="1"/>
  <c r="AI21" i="25"/>
  <c r="AE21" i="25"/>
  <c r="W21" i="25"/>
  <c r="AA21" i="25" s="1"/>
  <c r="S21" i="25"/>
  <c r="O21" i="25"/>
  <c r="G21" i="25"/>
  <c r="K21" i="25" s="1"/>
  <c r="AJ21" i="25" s="1"/>
  <c r="AE20" i="25"/>
  <c r="AI20" i="25" s="1"/>
  <c r="AA20" i="25"/>
  <c r="W20" i="25"/>
  <c r="O20" i="25"/>
  <c r="S20" i="25" s="1"/>
  <c r="K20" i="25"/>
  <c r="G20" i="25"/>
  <c r="AE19" i="25"/>
  <c r="AI19" i="25" s="1"/>
  <c r="AA19" i="25"/>
  <c r="W19" i="25"/>
  <c r="O19" i="25"/>
  <c r="S19" i="25" s="1"/>
  <c r="K19" i="25"/>
  <c r="AJ19" i="25" s="1"/>
  <c r="G19" i="25"/>
  <c r="AI18" i="25"/>
  <c r="AE18" i="25"/>
  <c r="W18" i="25"/>
  <c r="AA18" i="25" s="1"/>
  <c r="S18" i="25"/>
  <c r="O18" i="25"/>
  <c r="G18" i="25"/>
  <c r="K18" i="25" s="1"/>
  <c r="AI17" i="25"/>
  <c r="AE17" i="25"/>
  <c r="W17" i="25"/>
  <c r="AA17" i="25" s="1"/>
  <c r="S17" i="25"/>
  <c r="O17" i="25"/>
  <c r="G17" i="25"/>
  <c r="K17" i="25" s="1"/>
  <c r="AJ17" i="25" s="1"/>
  <c r="AE16" i="25"/>
  <c r="AI16" i="25" s="1"/>
  <c r="AA16" i="25"/>
  <c r="W16" i="25"/>
  <c r="O16" i="25"/>
  <c r="S16" i="25" s="1"/>
  <c r="K16" i="25"/>
  <c r="G16" i="25"/>
  <c r="AE15" i="25"/>
  <c r="AI15" i="25" s="1"/>
  <c r="AA15" i="25"/>
  <c r="W15" i="25"/>
  <c r="O15" i="25"/>
  <c r="S15" i="25" s="1"/>
  <c r="K15" i="25"/>
  <c r="AJ15" i="25" s="1"/>
  <c r="G15" i="25"/>
  <c r="AI14" i="25"/>
  <c r="AE14" i="25"/>
  <c r="W14" i="25"/>
  <c r="AA14" i="25" s="1"/>
  <c r="S14" i="25"/>
  <c r="O14" i="25"/>
  <c r="G14" i="25"/>
  <c r="K14" i="25" s="1"/>
  <c r="AI13" i="25"/>
  <c r="AE13" i="25"/>
  <c r="W13" i="25"/>
  <c r="AA13" i="25" s="1"/>
  <c r="S13" i="25"/>
  <c r="O13" i="25"/>
  <c r="G13" i="25"/>
  <c r="K13" i="25" s="1"/>
  <c r="AJ13" i="25" s="1"/>
  <c r="AE12" i="25"/>
  <c r="AI12" i="25" s="1"/>
  <c r="AA12" i="25"/>
  <c r="W12" i="25"/>
  <c r="O12" i="25"/>
  <c r="S12" i="25" s="1"/>
  <c r="K12" i="25"/>
  <c r="G12" i="25"/>
  <c r="AE11" i="25"/>
  <c r="AI11" i="25" s="1"/>
  <c r="AA11" i="25"/>
  <c r="W11" i="25"/>
  <c r="O11" i="25"/>
  <c r="S11" i="25" s="1"/>
  <c r="K11" i="25"/>
  <c r="AJ11" i="25" s="1"/>
  <c r="G11" i="25"/>
  <c r="AI39" i="10"/>
  <c r="AE39" i="10"/>
  <c r="AA39" i="10"/>
  <c r="W39" i="10"/>
  <c r="S39" i="10"/>
  <c r="O39" i="10"/>
  <c r="K39" i="10"/>
  <c r="AJ39" i="10" s="1"/>
  <c r="G39" i="10"/>
  <c r="AI38" i="10"/>
  <c r="AE38" i="10"/>
  <c r="W38" i="10"/>
  <c r="AA38" i="10" s="1"/>
  <c r="S38" i="10"/>
  <c r="O38" i="10"/>
  <c r="G38" i="10"/>
  <c r="K38" i="10" s="1"/>
  <c r="AJ38" i="10" s="1"/>
  <c r="AI37" i="10"/>
  <c r="AE37" i="10"/>
  <c r="AA37" i="10"/>
  <c r="W37" i="10"/>
  <c r="S37" i="10"/>
  <c r="O37" i="10"/>
  <c r="K37" i="10"/>
  <c r="AJ37" i="10" s="1"/>
  <c r="G37" i="10"/>
  <c r="AE36" i="10"/>
  <c r="AI36" i="10" s="1"/>
  <c r="AA36" i="10"/>
  <c r="W36" i="10"/>
  <c r="O36" i="10"/>
  <c r="S36" i="10" s="1"/>
  <c r="K36" i="10"/>
  <c r="G36" i="10"/>
  <c r="AI35" i="10"/>
  <c r="AE35" i="10"/>
  <c r="AA35" i="10"/>
  <c r="W35" i="10"/>
  <c r="S35" i="10"/>
  <c r="O35" i="10"/>
  <c r="K35" i="10"/>
  <c r="AJ35" i="10" s="1"/>
  <c r="G35" i="10"/>
  <c r="AI34" i="10"/>
  <c r="AE34" i="10"/>
  <c r="W34" i="10"/>
  <c r="AA34" i="10" s="1"/>
  <c r="S34" i="10"/>
  <c r="O34" i="10"/>
  <c r="G34" i="10"/>
  <c r="K34" i="10" s="1"/>
  <c r="AJ34" i="10" s="1"/>
  <c r="AI33" i="10"/>
  <c r="AE33" i="10"/>
  <c r="AA33" i="10"/>
  <c r="W33" i="10"/>
  <c r="S33" i="10"/>
  <c r="O33" i="10"/>
  <c r="K33" i="10"/>
  <c r="AJ33" i="10" s="1"/>
  <c r="G33" i="10"/>
  <c r="AE32" i="10"/>
  <c r="AI32" i="10" s="1"/>
  <c r="AA32" i="10"/>
  <c r="W32" i="10"/>
  <c r="O32" i="10"/>
  <c r="S32" i="10" s="1"/>
  <c r="G32" i="10"/>
  <c r="K32" i="10" s="1"/>
  <c r="AI31" i="10"/>
  <c r="AE31" i="10"/>
  <c r="AA31" i="10"/>
  <c r="W31" i="10"/>
  <c r="S31" i="10"/>
  <c r="O31" i="10"/>
  <c r="K31" i="10"/>
  <c r="AJ31" i="10" s="1"/>
  <c r="G31" i="10"/>
  <c r="AE30" i="10"/>
  <c r="AI30" i="10" s="1"/>
  <c r="W30" i="10"/>
  <c r="AA30" i="10" s="1"/>
  <c r="O30" i="10"/>
  <c r="S30" i="10" s="1"/>
  <c r="G30" i="10"/>
  <c r="K30" i="10" s="1"/>
  <c r="AI29" i="10"/>
  <c r="AE29" i="10"/>
  <c r="AA29" i="10"/>
  <c r="W29" i="10"/>
  <c r="S29" i="10"/>
  <c r="O29" i="10"/>
  <c r="K29" i="10"/>
  <c r="AJ29" i="10" s="1"/>
  <c r="G29" i="10"/>
  <c r="AE28" i="10"/>
  <c r="AI28" i="10" s="1"/>
  <c r="W28" i="10"/>
  <c r="AA28" i="10" s="1"/>
  <c r="O28" i="10"/>
  <c r="S28" i="10" s="1"/>
  <c r="G28" i="10"/>
  <c r="K28" i="10" s="1"/>
  <c r="AI27" i="10"/>
  <c r="AE27" i="10"/>
  <c r="AA27" i="10"/>
  <c r="W27" i="10"/>
  <c r="S27" i="10"/>
  <c r="O27" i="10"/>
  <c r="K27" i="10"/>
  <c r="AJ27" i="10" s="1"/>
  <c r="G27" i="10"/>
  <c r="AE26" i="10"/>
  <c r="AI26" i="10" s="1"/>
  <c r="W26" i="10"/>
  <c r="AA26" i="10" s="1"/>
  <c r="O26" i="10"/>
  <c r="S26" i="10" s="1"/>
  <c r="G26" i="10"/>
  <c r="K26" i="10" s="1"/>
  <c r="AK25" i="10"/>
  <c r="AI25" i="10"/>
  <c r="AE25" i="10"/>
  <c r="AA25" i="10"/>
  <c r="W25" i="10"/>
  <c r="S25" i="10"/>
  <c r="O25" i="10"/>
  <c r="K25" i="10"/>
  <c r="AJ25" i="10" s="1"/>
  <c r="AL25" i="10" s="1"/>
  <c r="G25" i="10"/>
  <c r="AE24" i="10"/>
  <c r="AI24" i="10" s="1"/>
  <c r="W24" i="10"/>
  <c r="AA24" i="10" s="1"/>
  <c r="O24" i="10"/>
  <c r="S24" i="10" s="1"/>
  <c r="G24" i="10"/>
  <c r="K24" i="10" s="1"/>
  <c r="AJ24" i="10" s="1"/>
  <c r="AI23" i="10"/>
  <c r="AE23" i="10"/>
  <c r="AA23" i="10"/>
  <c r="W23" i="10"/>
  <c r="S23" i="10"/>
  <c r="O23" i="10"/>
  <c r="K23" i="10"/>
  <c r="G23" i="10"/>
  <c r="AE22" i="10"/>
  <c r="AI22" i="10" s="1"/>
  <c r="W22" i="10"/>
  <c r="AA22" i="10" s="1"/>
  <c r="O22" i="10"/>
  <c r="S22" i="10" s="1"/>
  <c r="G22" i="10"/>
  <c r="K22" i="10" s="1"/>
  <c r="AI21" i="10"/>
  <c r="AE21" i="10"/>
  <c r="AA21" i="10"/>
  <c r="W21" i="10"/>
  <c r="S21" i="10"/>
  <c r="O21" i="10"/>
  <c r="K21" i="10"/>
  <c r="AJ21" i="10" s="1"/>
  <c r="AL21" i="10" s="1"/>
  <c r="G21" i="10"/>
  <c r="AE20" i="10"/>
  <c r="AI20" i="10" s="1"/>
  <c r="W20" i="10"/>
  <c r="AA20" i="10" s="1"/>
  <c r="O20" i="10"/>
  <c r="S20" i="10" s="1"/>
  <c r="G20" i="10"/>
  <c r="K20" i="10" s="1"/>
  <c r="AJ20" i="10" s="1"/>
  <c r="AI19" i="10"/>
  <c r="AE19" i="10"/>
  <c r="W19" i="10"/>
  <c r="AA19" i="10" s="1"/>
  <c r="S19" i="10"/>
  <c r="O19" i="10"/>
  <c r="G19" i="10"/>
  <c r="K19" i="10" s="1"/>
  <c r="AE18" i="10"/>
  <c r="AI18" i="10" s="1"/>
  <c r="W18" i="10"/>
  <c r="AA18" i="10" s="1"/>
  <c r="O18" i="10"/>
  <c r="S18" i="10" s="1"/>
  <c r="G18" i="10"/>
  <c r="K18" i="10" s="1"/>
  <c r="AE17" i="10"/>
  <c r="AI17" i="10" s="1"/>
  <c r="AA17" i="10"/>
  <c r="W17" i="10"/>
  <c r="O17" i="10"/>
  <c r="S17" i="10" s="1"/>
  <c r="K17" i="10"/>
  <c r="AJ17" i="10" s="1"/>
  <c r="AL17" i="10" s="1"/>
  <c r="G17" i="10"/>
  <c r="AE16" i="10"/>
  <c r="AI16" i="10" s="1"/>
  <c r="W16" i="10"/>
  <c r="AA16" i="10" s="1"/>
  <c r="O16" i="10"/>
  <c r="S16" i="10" s="1"/>
  <c r="G16" i="10"/>
  <c r="K16" i="10" s="1"/>
  <c r="AJ16" i="10" s="1"/>
  <c r="AI15" i="10"/>
  <c r="AE15" i="10"/>
  <c r="W15" i="10"/>
  <c r="AA15" i="10" s="1"/>
  <c r="S15" i="10"/>
  <c r="O15" i="10"/>
  <c r="G15" i="10"/>
  <c r="K15" i="10" s="1"/>
  <c r="AJ15" i="10" s="1"/>
  <c r="AE14" i="10"/>
  <c r="AI14" i="10" s="1"/>
  <c r="W14" i="10"/>
  <c r="AA14" i="10" s="1"/>
  <c r="O14" i="10"/>
  <c r="S14" i="10" s="1"/>
  <c r="G14" i="10"/>
  <c r="K14" i="10" s="1"/>
  <c r="AE13" i="10"/>
  <c r="AI13" i="10" s="1"/>
  <c r="AA13" i="10"/>
  <c r="W13" i="10"/>
  <c r="O13" i="10"/>
  <c r="S13" i="10" s="1"/>
  <c r="K13" i="10"/>
  <c r="G13" i="10"/>
  <c r="AE12" i="10"/>
  <c r="AI12" i="10" s="1"/>
  <c r="W12" i="10"/>
  <c r="AA12" i="10" s="1"/>
  <c r="O12" i="10"/>
  <c r="S12" i="10" s="1"/>
  <c r="G12" i="10"/>
  <c r="K12" i="10" s="1"/>
  <c r="AJ12" i="10" s="1"/>
  <c r="AE11" i="10"/>
  <c r="AI11" i="10" s="1"/>
  <c r="W11" i="10"/>
  <c r="AA11" i="10" s="1"/>
  <c r="O11" i="10"/>
  <c r="S11" i="10" s="1"/>
  <c r="G11" i="10"/>
  <c r="K11" i="10" s="1"/>
  <c r="R8" i="30" s="1"/>
  <c r="AJ11" i="16" l="1"/>
  <c r="AL11" i="16" s="1"/>
  <c r="N8" i="29"/>
  <c r="M35" i="28"/>
  <c r="Q8" i="28"/>
  <c r="P8" i="28"/>
  <c r="O8" i="28"/>
  <c r="T8" i="30"/>
  <c r="S8" i="30"/>
  <c r="AJ11" i="10"/>
  <c r="AL11" i="10" s="1"/>
  <c r="N8" i="28"/>
  <c r="R8" i="28" s="1"/>
  <c r="AJ11" i="17"/>
  <c r="AK11" i="17" s="1"/>
  <c r="AJ13" i="17"/>
  <c r="AJ15" i="17"/>
  <c r="AJ17" i="17"/>
  <c r="AL17" i="17" s="1"/>
  <c r="AJ19" i="17"/>
  <c r="AL19" i="17" s="1"/>
  <c r="AJ21" i="17"/>
  <c r="AJ23" i="17"/>
  <c r="AJ25" i="17"/>
  <c r="AL25" i="17" s="1"/>
  <c r="AJ27" i="17"/>
  <c r="AL27" i="17" s="1"/>
  <c r="AJ29" i="17"/>
  <c r="AJ31" i="17"/>
  <c r="AJ33" i="17"/>
  <c r="AL33" i="17" s="1"/>
  <c r="AJ35" i="17"/>
  <c r="AL35" i="17" s="1"/>
  <c r="AJ37" i="17"/>
  <c r="AK11" i="16"/>
  <c r="AL17" i="16"/>
  <c r="AK17" i="16"/>
  <c r="AL21" i="16"/>
  <c r="AK21" i="16"/>
  <c r="AL25" i="16"/>
  <c r="AK25" i="16"/>
  <c r="AL31" i="16"/>
  <c r="AK31" i="16"/>
  <c r="AL37" i="16"/>
  <c r="AK37" i="16"/>
  <c r="AL13" i="16"/>
  <c r="AK13" i="16"/>
  <c r="AL23" i="16"/>
  <c r="AK23" i="16"/>
  <c r="AK27" i="16"/>
  <c r="AL27" i="16"/>
  <c r="AL33" i="16"/>
  <c r="AK33" i="16"/>
  <c r="AL39" i="16"/>
  <c r="AK39" i="16"/>
  <c r="AK15" i="16"/>
  <c r="AL15" i="16"/>
  <c r="AK19" i="16"/>
  <c r="AL19" i="16"/>
  <c r="AL29" i="16"/>
  <c r="AK29" i="16"/>
  <c r="AL35" i="16"/>
  <c r="AK35" i="16"/>
  <c r="AJ12" i="16"/>
  <c r="AJ14" i="16"/>
  <c r="AJ16" i="16"/>
  <c r="AJ18" i="16"/>
  <c r="AJ20" i="16"/>
  <c r="AJ22" i="16"/>
  <c r="AJ24" i="16"/>
  <c r="AJ26" i="16"/>
  <c r="AJ28" i="16"/>
  <c r="AJ30" i="16"/>
  <c r="AJ32" i="16"/>
  <c r="AJ34" i="16"/>
  <c r="AJ36" i="16"/>
  <c r="AJ38" i="16"/>
  <c r="AL39" i="17"/>
  <c r="AK39" i="17"/>
  <c r="AJ12" i="17"/>
  <c r="AJ14" i="17"/>
  <c r="AJ16" i="17"/>
  <c r="AJ18" i="17"/>
  <c r="AJ20" i="17"/>
  <c r="AJ22" i="17"/>
  <c r="AJ24" i="17"/>
  <c r="AJ26" i="17"/>
  <c r="AJ28" i="17"/>
  <c r="AJ30" i="17"/>
  <c r="AJ32" i="17"/>
  <c r="AJ34" i="17"/>
  <c r="AJ36" i="17"/>
  <c r="AJ38" i="17"/>
  <c r="AL11" i="17"/>
  <c r="AL13" i="17"/>
  <c r="AK13" i="17"/>
  <c r="AL15" i="17"/>
  <c r="AK15" i="17"/>
  <c r="AK19" i="17"/>
  <c r="AL21" i="17"/>
  <c r="AK21" i="17"/>
  <c r="AL23" i="17"/>
  <c r="AK23" i="17"/>
  <c r="AK27" i="17"/>
  <c r="AL29" i="17"/>
  <c r="AK29" i="17"/>
  <c r="AL31" i="17"/>
  <c r="AK31" i="17"/>
  <c r="AK35" i="17"/>
  <c r="AL37" i="17"/>
  <c r="AK37" i="17"/>
  <c r="AL11" i="18"/>
  <c r="AK11" i="18"/>
  <c r="AK24" i="18"/>
  <c r="AL24" i="18"/>
  <c r="AK14" i="18"/>
  <c r="AL14" i="18"/>
  <c r="AK16" i="18"/>
  <c r="AL16" i="18"/>
  <c r="AL15" i="18"/>
  <c r="AK15" i="18"/>
  <c r="AL23" i="18"/>
  <c r="AK23" i="18"/>
  <c r="AK12" i="18"/>
  <c r="AL12" i="18"/>
  <c r="AJ18" i="18"/>
  <c r="AJ19" i="18"/>
  <c r="AJ20" i="18"/>
  <c r="AJ26" i="18"/>
  <c r="AJ27" i="18"/>
  <c r="AJ30" i="18"/>
  <c r="AJ31" i="18"/>
  <c r="AJ34" i="18"/>
  <c r="AJ35" i="18"/>
  <c r="AJ38" i="18"/>
  <c r="AJ39" i="18"/>
  <c r="AJ13" i="18"/>
  <c r="AJ22" i="18"/>
  <c r="AL25" i="18"/>
  <c r="AK25" i="18"/>
  <c r="AJ29" i="18"/>
  <c r="AJ33" i="18"/>
  <c r="AJ37" i="18"/>
  <c r="AJ17" i="18"/>
  <c r="AJ21" i="18"/>
  <c r="AJ28" i="18"/>
  <c r="AJ32" i="18"/>
  <c r="AJ36" i="18"/>
  <c r="AK19" i="25"/>
  <c r="AL19" i="25"/>
  <c r="AL23" i="25"/>
  <c r="AK23" i="25"/>
  <c r="AK31" i="25"/>
  <c r="AL31" i="25"/>
  <c r="AJ14" i="25"/>
  <c r="AJ18" i="25"/>
  <c r="AJ22" i="25"/>
  <c r="AJ26" i="25"/>
  <c r="AJ30" i="25"/>
  <c r="AJ34" i="25"/>
  <c r="AJ38" i="25"/>
  <c r="AL11" i="25"/>
  <c r="AK11" i="25"/>
  <c r="AK27" i="25"/>
  <c r="AL27" i="25"/>
  <c r="AL39" i="25"/>
  <c r="AK39" i="25"/>
  <c r="AJ12" i="25"/>
  <c r="AJ16" i="25"/>
  <c r="AJ20" i="25"/>
  <c r="AJ24" i="25"/>
  <c r="AJ28" i="25"/>
  <c r="AJ32" i="25"/>
  <c r="AJ36" i="25"/>
  <c r="AK15" i="25"/>
  <c r="AL15" i="25"/>
  <c r="AK35" i="25"/>
  <c r="AL35" i="25"/>
  <c r="AL13" i="25"/>
  <c r="AK13" i="25"/>
  <c r="AL17" i="25"/>
  <c r="AK17" i="25"/>
  <c r="AL21" i="25"/>
  <c r="AK21" i="25"/>
  <c r="AL25" i="25"/>
  <c r="AK25" i="25"/>
  <c r="AL29" i="25"/>
  <c r="AK29" i="25"/>
  <c r="AL33" i="25"/>
  <c r="AK33" i="25"/>
  <c r="AL37" i="25"/>
  <c r="AK37" i="25"/>
  <c r="AL12" i="10"/>
  <c r="AK12" i="10"/>
  <c r="AK16" i="10"/>
  <c r="AL16" i="10"/>
  <c r="AK20" i="10"/>
  <c r="AL20" i="10"/>
  <c r="AK24" i="10"/>
  <c r="AL24" i="10"/>
  <c r="AK11" i="10"/>
  <c r="AL27" i="10"/>
  <c r="AK27" i="10"/>
  <c r="AL31" i="10"/>
  <c r="AK31" i="10"/>
  <c r="AL38" i="10"/>
  <c r="AK38" i="10"/>
  <c r="AJ13" i="10"/>
  <c r="AK17" i="10"/>
  <c r="AJ23" i="10"/>
  <c r="AL33" i="10"/>
  <c r="AK33" i="10"/>
  <c r="AL37" i="10"/>
  <c r="AK37" i="10"/>
  <c r="AL29" i="10"/>
  <c r="AK29" i="10"/>
  <c r="AL34" i="10"/>
  <c r="AK34" i="10"/>
  <c r="AJ18" i="10"/>
  <c r="AK21" i="10"/>
  <c r="AJ26" i="10"/>
  <c r="AL15" i="10"/>
  <c r="AK15" i="10"/>
  <c r="AJ14" i="10"/>
  <c r="AJ19" i="10"/>
  <c r="AJ22" i="10"/>
  <c r="AJ28" i="10"/>
  <c r="AJ30" i="10"/>
  <c r="AJ32" i="10"/>
  <c r="AL35" i="10"/>
  <c r="AK35" i="10"/>
  <c r="AJ36" i="10"/>
  <c r="AL39" i="10"/>
  <c r="AK39" i="10"/>
  <c r="AE39" i="1"/>
  <c r="W39" i="1"/>
  <c r="O39" i="1"/>
  <c r="G39" i="1"/>
  <c r="AE38" i="1"/>
  <c r="W38" i="1"/>
  <c r="O38" i="1"/>
  <c r="G38" i="1"/>
  <c r="AE37" i="1"/>
  <c r="W37" i="1"/>
  <c r="O37" i="1"/>
  <c r="G37" i="1"/>
  <c r="AE36" i="1"/>
  <c r="W36" i="1"/>
  <c r="O36" i="1"/>
  <c r="G36" i="1"/>
  <c r="AJ36" i="1" s="1"/>
  <c r="AM36" i="1" s="1"/>
  <c r="AO36" i="1" s="1"/>
  <c r="AE35" i="1"/>
  <c r="W35" i="1"/>
  <c r="O35" i="1"/>
  <c r="G35" i="1"/>
  <c r="AE34" i="1"/>
  <c r="W34" i="1"/>
  <c r="O34" i="1"/>
  <c r="G34" i="1"/>
  <c r="AE33" i="1"/>
  <c r="W33" i="1"/>
  <c r="O33" i="1"/>
  <c r="G33" i="1"/>
  <c r="AE32" i="1"/>
  <c r="W32" i="1"/>
  <c r="O32" i="1"/>
  <c r="G32" i="1"/>
  <c r="AJ32" i="1" s="1"/>
  <c r="AM32" i="1" s="1"/>
  <c r="AO32" i="1" s="1"/>
  <c r="AE31" i="1"/>
  <c r="W31" i="1"/>
  <c r="O31" i="1"/>
  <c r="G31" i="1"/>
  <c r="AE30" i="1"/>
  <c r="W30" i="1"/>
  <c r="O30" i="1"/>
  <c r="G30" i="1"/>
  <c r="AE29" i="1"/>
  <c r="W29" i="1"/>
  <c r="O29" i="1"/>
  <c r="G29" i="1"/>
  <c r="AE28" i="1"/>
  <c r="W28" i="1"/>
  <c r="O28" i="1"/>
  <c r="G28" i="1"/>
  <c r="AJ28" i="1" s="1"/>
  <c r="AM28" i="1" s="1"/>
  <c r="AO28" i="1" s="1"/>
  <c r="AE27" i="1"/>
  <c r="W27" i="1"/>
  <c r="O27" i="1"/>
  <c r="G27" i="1"/>
  <c r="AE26" i="1"/>
  <c r="W26" i="1"/>
  <c r="O26" i="1"/>
  <c r="G26" i="1"/>
  <c r="AE25" i="1"/>
  <c r="W25" i="1"/>
  <c r="O25" i="1"/>
  <c r="G25" i="1"/>
  <c r="AE24" i="1"/>
  <c r="W24" i="1"/>
  <c r="O24" i="1"/>
  <c r="G24" i="1"/>
  <c r="AJ24" i="1" s="1"/>
  <c r="AM24" i="1" s="1"/>
  <c r="AO24" i="1" s="1"/>
  <c r="AE23" i="1"/>
  <c r="W23" i="1"/>
  <c r="O23" i="1"/>
  <c r="G23" i="1"/>
  <c r="AE22" i="1"/>
  <c r="W22" i="1"/>
  <c r="O22" i="1"/>
  <c r="G22" i="1"/>
  <c r="AE21" i="1"/>
  <c r="W21" i="1"/>
  <c r="O21" i="1"/>
  <c r="G21" i="1"/>
  <c r="AE20" i="1"/>
  <c r="W20" i="1"/>
  <c r="O20" i="1"/>
  <c r="G20" i="1"/>
  <c r="AJ20" i="1" s="1"/>
  <c r="AM20" i="1" s="1"/>
  <c r="AO20" i="1" s="1"/>
  <c r="AE19" i="1"/>
  <c r="W19" i="1"/>
  <c r="O19" i="1"/>
  <c r="G19" i="1"/>
  <c r="AE18" i="1"/>
  <c r="W18" i="1"/>
  <c r="O18" i="1"/>
  <c r="G18" i="1"/>
  <c r="AE17" i="1"/>
  <c r="W17" i="1"/>
  <c r="O17" i="1"/>
  <c r="G17" i="1"/>
  <c r="AE16" i="1"/>
  <c r="W16" i="1"/>
  <c r="O16" i="1"/>
  <c r="G16" i="1"/>
  <c r="AJ16" i="1" s="1"/>
  <c r="AM16" i="1" s="1"/>
  <c r="AO16" i="1" s="1"/>
  <c r="AE15" i="1"/>
  <c r="W15" i="1"/>
  <c r="O15" i="1"/>
  <c r="G15" i="1"/>
  <c r="AE14" i="1"/>
  <c r="W14" i="1"/>
  <c r="O14" i="1"/>
  <c r="G14" i="1"/>
  <c r="AE13" i="1"/>
  <c r="W13" i="1"/>
  <c r="O13" i="1"/>
  <c r="G13" i="1"/>
  <c r="AE12" i="1"/>
  <c r="W12" i="1"/>
  <c r="F9" i="29" s="1"/>
  <c r="O12" i="1"/>
  <c r="S12" i="1" s="1"/>
  <c r="E9" i="29" s="1"/>
  <c r="G12" i="1"/>
  <c r="AE11" i="1"/>
  <c r="AI11" i="1" s="1"/>
  <c r="G8" i="29" s="1"/>
  <c r="W11" i="1"/>
  <c r="AA11" i="1" s="1"/>
  <c r="O11" i="1"/>
  <c r="S11" i="1" s="1"/>
  <c r="E8" i="29" s="1"/>
  <c r="G11" i="1"/>
  <c r="AE39" i="2"/>
  <c r="W39" i="2"/>
  <c r="O39" i="2"/>
  <c r="S39" i="2" s="1"/>
  <c r="G39" i="2"/>
  <c r="AE38" i="2"/>
  <c r="W38" i="2"/>
  <c r="O38" i="2"/>
  <c r="S38" i="2" s="1"/>
  <c r="G38" i="2"/>
  <c r="AJ38" i="2" s="1"/>
  <c r="AM38" i="2" s="1"/>
  <c r="AO38" i="2" s="1"/>
  <c r="AE37" i="2"/>
  <c r="W37" i="2"/>
  <c r="O37" i="2"/>
  <c r="S37" i="2" s="1"/>
  <c r="G37" i="2"/>
  <c r="AE36" i="2"/>
  <c r="W36" i="2"/>
  <c r="O36" i="2"/>
  <c r="S36" i="2" s="1"/>
  <c r="G36" i="2"/>
  <c r="AE35" i="2"/>
  <c r="W35" i="2"/>
  <c r="O35" i="2"/>
  <c r="S35" i="2" s="1"/>
  <c r="G35" i="2"/>
  <c r="AE34" i="2"/>
  <c r="W34" i="2"/>
  <c r="O34" i="2"/>
  <c r="S34" i="2" s="1"/>
  <c r="G34" i="2"/>
  <c r="AJ34" i="2" s="1"/>
  <c r="AM34" i="2" s="1"/>
  <c r="AO34" i="2" s="1"/>
  <c r="AE33" i="2"/>
  <c r="W33" i="2"/>
  <c r="O33" i="2"/>
  <c r="S33" i="2" s="1"/>
  <c r="G33" i="2"/>
  <c r="AE32" i="2"/>
  <c r="W32" i="2"/>
  <c r="O32" i="2"/>
  <c r="S32" i="2" s="1"/>
  <c r="G32" i="2"/>
  <c r="AE31" i="2"/>
  <c r="W31" i="2"/>
  <c r="O31" i="2"/>
  <c r="S31" i="2" s="1"/>
  <c r="G31" i="2"/>
  <c r="AE30" i="2"/>
  <c r="W30" i="2"/>
  <c r="O30" i="2"/>
  <c r="S30" i="2" s="1"/>
  <c r="G30" i="2"/>
  <c r="AJ30" i="2" s="1"/>
  <c r="AM30" i="2" s="1"/>
  <c r="AO30" i="2" s="1"/>
  <c r="AE29" i="2"/>
  <c r="W29" i="2"/>
  <c r="O29" i="2"/>
  <c r="S29" i="2" s="1"/>
  <c r="G29" i="2"/>
  <c r="AE28" i="2"/>
  <c r="W28" i="2"/>
  <c r="O28" i="2"/>
  <c r="S28" i="2" s="1"/>
  <c r="G28" i="2"/>
  <c r="AE27" i="2"/>
  <c r="W27" i="2"/>
  <c r="O27" i="2"/>
  <c r="S27" i="2" s="1"/>
  <c r="G27" i="2"/>
  <c r="AE26" i="2"/>
  <c r="W26" i="2"/>
  <c r="O26" i="2"/>
  <c r="S26" i="2" s="1"/>
  <c r="G26" i="2"/>
  <c r="AJ26" i="2" s="1"/>
  <c r="AM26" i="2" s="1"/>
  <c r="AO26" i="2" s="1"/>
  <c r="AE25" i="2"/>
  <c r="W25" i="2"/>
  <c r="O25" i="2"/>
  <c r="S25" i="2" s="1"/>
  <c r="G25" i="2"/>
  <c r="AE24" i="2"/>
  <c r="W24" i="2"/>
  <c r="O24" i="2"/>
  <c r="S24" i="2" s="1"/>
  <c r="G24" i="2"/>
  <c r="AE23" i="2"/>
  <c r="W23" i="2"/>
  <c r="O23" i="2"/>
  <c r="S23" i="2" s="1"/>
  <c r="G23" i="2"/>
  <c r="AE22" i="2"/>
  <c r="W22" i="2"/>
  <c r="O22" i="2"/>
  <c r="S22" i="2" s="1"/>
  <c r="G22" i="2"/>
  <c r="AJ22" i="2" s="1"/>
  <c r="AM22" i="2" s="1"/>
  <c r="AO22" i="2" s="1"/>
  <c r="AE21" i="2"/>
  <c r="W21" i="2"/>
  <c r="O21" i="2"/>
  <c r="S21" i="2" s="1"/>
  <c r="G21" i="2"/>
  <c r="AE20" i="2"/>
  <c r="W20" i="2"/>
  <c r="O20" i="2"/>
  <c r="S20" i="2" s="1"/>
  <c r="G20" i="2"/>
  <c r="AE19" i="2"/>
  <c r="W19" i="2"/>
  <c r="O19" i="2"/>
  <c r="S19" i="2" s="1"/>
  <c r="G19" i="2"/>
  <c r="AE18" i="2"/>
  <c r="W18" i="2"/>
  <c r="O18" i="2"/>
  <c r="S18" i="2" s="1"/>
  <c r="G18" i="2"/>
  <c r="AJ18" i="2" s="1"/>
  <c r="AM18" i="2" s="1"/>
  <c r="AO18" i="2" s="1"/>
  <c r="AE17" i="2"/>
  <c r="W17" i="2"/>
  <c r="O17" i="2"/>
  <c r="S17" i="2" s="1"/>
  <c r="G17" i="2"/>
  <c r="AJ17" i="2" s="1"/>
  <c r="AM17" i="2" s="1"/>
  <c r="AJ16" i="2"/>
  <c r="AM16" i="2" s="1"/>
  <c r="AO16" i="2" s="1"/>
  <c r="AE16" i="2"/>
  <c r="W16" i="2"/>
  <c r="O16" i="2"/>
  <c r="S16" i="2" s="1"/>
  <c r="G16" i="2"/>
  <c r="AE15" i="2"/>
  <c r="W15" i="2"/>
  <c r="O15" i="2"/>
  <c r="S15" i="2" s="1"/>
  <c r="G15" i="2"/>
  <c r="AE14" i="2"/>
  <c r="W14" i="2"/>
  <c r="O14" i="2"/>
  <c r="S14" i="2" s="1"/>
  <c r="G14" i="2"/>
  <c r="AJ14" i="2" s="1"/>
  <c r="AM14" i="2" s="1"/>
  <c r="AE13" i="2"/>
  <c r="W13" i="2"/>
  <c r="O13" i="2"/>
  <c r="S13" i="2" s="1"/>
  <c r="G13" i="2"/>
  <c r="AJ13" i="2" s="1"/>
  <c r="AM13" i="2" s="1"/>
  <c r="AE12" i="2"/>
  <c r="W12" i="2"/>
  <c r="O12" i="2"/>
  <c r="S12" i="2" s="1"/>
  <c r="G12" i="2"/>
  <c r="AJ12" i="2" s="1"/>
  <c r="AM12" i="2" s="1"/>
  <c r="AE11" i="2"/>
  <c r="W11" i="2"/>
  <c r="O11" i="2"/>
  <c r="S11" i="2" s="1"/>
  <c r="G11" i="2"/>
  <c r="AJ11" i="2" s="1"/>
  <c r="AM11" i="2" s="1"/>
  <c r="AE39" i="3"/>
  <c r="W39" i="3"/>
  <c r="O39" i="3"/>
  <c r="G39" i="3"/>
  <c r="AE38" i="3"/>
  <c r="W38" i="3"/>
  <c r="O38" i="3"/>
  <c r="G38" i="3"/>
  <c r="AE37" i="3"/>
  <c r="W37" i="3"/>
  <c r="O37" i="3"/>
  <c r="G37" i="3"/>
  <c r="AE36" i="3"/>
  <c r="W36" i="3"/>
  <c r="O36" i="3"/>
  <c r="G36" i="3"/>
  <c r="AJ36" i="3" s="1"/>
  <c r="AM36" i="3" s="1"/>
  <c r="AO36" i="3" s="1"/>
  <c r="AE35" i="3"/>
  <c r="W35" i="3"/>
  <c r="O35" i="3"/>
  <c r="G35" i="3"/>
  <c r="AE34" i="3"/>
  <c r="W34" i="3"/>
  <c r="O34" i="3"/>
  <c r="G34" i="3"/>
  <c r="AE33" i="3"/>
  <c r="W33" i="3"/>
  <c r="O33" i="3"/>
  <c r="G33" i="3"/>
  <c r="AE32" i="3"/>
  <c r="W32" i="3"/>
  <c r="O32" i="3"/>
  <c r="G32" i="3"/>
  <c r="AJ32" i="3" s="1"/>
  <c r="AM32" i="3" s="1"/>
  <c r="AO32" i="3" s="1"/>
  <c r="AE31" i="3"/>
  <c r="W31" i="3"/>
  <c r="O31" i="3"/>
  <c r="G31" i="3"/>
  <c r="AE30" i="3"/>
  <c r="W30" i="3"/>
  <c r="O30" i="3"/>
  <c r="G30" i="3"/>
  <c r="AE29" i="3"/>
  <c r="W29" i="3"/>
  <c r="O29" i="3"/>
  <c r="G29" i="3"/>
  <c r="AE28" i="3"/>
  <c r="W28" i="3"/>
  <c r="O28" i="3"/>
  <c r="G28" i="3"/>
  <c r="AJ28" i="3" s="1"/>
  <c r="AM28" i="3" s="1"/>
  <c r="AO28" i="3" s="1"/>
  <c r="AE27" i="3"/>
  <c r="W27" i="3"/>
  <c r="O27" i="3"/>
  <c r="G27" i="3"/>
  <c r="AE26" i="3"/>
  <c r="W26" i="3"/>
  <c r="O26" i="3"/>
  <c r="G26" i="3"/>
  <c r="AE25" i="3"/>
  <c r="W25" i="3"/>
  <c r="O25" i="3"/>
  <c r="G25" i="3"/>
  <c r="AE24" i="3"/>
  <c r="W24" i="3"/>
  <c r="O24" i="3"/>
  <c r="G24" i="3"/>
  <c r="AJ24" i="3" s="1"/>
  <c r="AM24" i="3" s="1"/>
  <c r="AO24" i="3" s="1"/>
  <c r="AE23" i="3"/>
  <c r="W23" i="3"/>
  <c r="O23" i="3"/>
  <c r="G23" i="3"/>
  <c r="AE22" i="3"/>
  <c r="W22" i="3"/>
  <c r="O22" i="3"/>
  <c r="G22" i="3"/>
  <c r="AE21" i="3"/>
  <c r="W21" i="3"/>
  <c r="O21" i="3"/>
  <c r="G21" i="3"/>
  <c r="AE20" i="3"/>
  <c r="W20" i="3"/>
  <c r="O20" i="3"/>
  <c r="G20" i="3"/>
  <c r="AJ20" i="3" s="1"/>
  <c r="AM20" i="3" s="1"/>
  <c r="AO20" i="3" s="1"/>
  <c r="AE19" i="3"/>
  <c r="W19" i="3"/>
  <c r="O19" i="3"/>
  <c r="G19" i="3"/>
  <c r="AE18" i="3"/>
  <c r="W18" i="3"/>
  <c r="O18" i="3"/>
  <c r="G18" i="3"/>
  <c r="AE17" i="3"/>
  <c r="W17" i="3"/>
  <c r="O17" i="3"/>
  <c r="G17" i="3"/>
  <c r="AE16" i="3"/>
  <c r="W16" i="3"/>
  <c r="O16" i="3"/>
  <c r="G16" i="3"/>
  <c r="AJ16" i="3" s="1"/>
  <c r="AM16" i="3" s="1"/>
  <c r="AO16" i="3" s="1"/>
  <c r="AE15" i="3"/>
  <c r="W15" i="3"/>
  <c r="O15" i="3"/>
  <c r="G15" i="3"/>
  <c r="AJ15" i="3" s="1"/>
  <c r="AM15" i="3" s="1"/>
  <c r="AE14" i="3"/>
  <c r="W14" i="3"/>
  <c r="O14" i="3"/>
  <c r="G14" i="3"/>
  <c r="AJ14" i="3" s="1"/>
  <c r="AM14" i="3" s="1"/>
  <c r="AE13" i="3"/>
  <c r="W13" i="3"/>
  <c r="O13" i="3"/>
  <c r="G13" i="3"/>
  <c r="AJ13" i="3" s="1"/>
  <c r="AM13" i="3" s="1"/>
  <c r="AE12" i="3"/>
  <c r="W12" i="3"/>
  <c r="O12" i="3"/>
  <c r="AJ12" i="3"/>
  <c r="AM12" i="3" s="1"/>
  <c r="G12" i="3"/>
  <c r="AE11" i="3"/>
  <c r="AI11" i="3" s="1"/>
  <c r="G8" i="30" s="1"/>
  <c r="W11" i="3"/>
  <c r="AA11" i="3" s="1"/>
  <c r="F8" i="30" s="1"/>
  <c r="O11" i="3"/>
  <c r="S11" i="3" s="1"/>
  <c r="E8" i="30" s="1"/>
  <c r="G11" i="3"/>
  <c r="K11" i="3" s="1"/>
  <c r="D8" i="30" s="1"/>
  <c r="AE39" i="19"/>
  <c r="AI39" i="19" s="1"/>
  <c r="W39" i="19"/>
  <c r="AA39" i="19" s="1"/>
  <c r="O39" i="19"/>
  <c r="S39" i="19" s="1"/>
  <c r="G39" i="19"/>
  <c r="K39" i="19" s="1"/>
  <c r="AJ39" i="19" s="1"/>
  <c r="AM39" i="19" s="1"/>
  <c r="AE38" i="19"/>
  <c r="AI38" i="19" s="1"/>
  <c r="W38" i="19"/>
  <c r="AA38" i="19" s="1"/>
  <c r="O38" i="19"/>
  <c r="S38" i="19" s="1"/>
  <c r="G38" i="19"/>
  <c r="K38" i="19" s="1"/>
  <c r="AJ38" i="19" s="1"/>
  <c r="AM38" i="19" s="1"/>
  <c r="AE37" i="19"/>
  <c r="W37" i="19"/>
  <c r="O37" i="19"/>
  <c r="G37" i="19"/>
  <c r="AJ37" i="19" s="1"/>
  <c r="AM37" i="19" s="1"/>
  <c r="AE36" i="19"/>
  <c r="W36" i="19"/>
  <c r="O36" i="19"/>
  <c r="G36" i="19"/>
  <c r="AJ36" i="19" s="1"/>
  <c r="AM36" i="19" s="1"/>
  <c r="AE35" i="19"/>
  <c r="W35" i="19"/>
  <c r="O35" i="19"/>
  <c r="G35" i="19"/>
  <c r="AJ35" i="19" s="1"/>
  <c r="AM35" i="19" s="1"/>
  <c r="AE34" i="19"/>
  <c r="W34" i="19"/>
  <c r="O34" i="19"/>
  <c r="G34" i="19"/>
  <c r="AJ34" i="19" s="1"/>
  <c r="AM34" i="19" s="1"/>
  <c r="AE33" i="19"/>
  <c r="W33" i="19"/>
  <c r="O33" i="19"/>
  <c r="G33" i="19"/>
  <c r="AJ33" i="19" s="1"/>
  <c r="AM33" i="19" s="1"/>
  <c r="AE32" i="19"/>
  <c r="W32" i="19"/>
  <c r="O32" i="19"/>
  <c r="G32" i="19"/>
  <c r="AJ32" i="19" s="1"/>
  <c r="AM32" i="19" s="1"/>
  <c r="AE31" i="19"/>
  <c r="W31" i="19"/>
  <c r="O31" i="19"/>
  <c r="G31" i="19"/>
  <c r="AJ31" i="19" s="1"/>
  <c r="AM31" i="19" s="1"/>
  <c r="AE30" i="19"/>
  <c r="W30" i="19"/>
  <c r="O30" i="19"/>
  <c r="G30" i="19"/>
  <c r="AJ30" i="19" s="1"/>
  <c r="AM30" i="19" s="1"/>
  <c r="AE29" i="19"/>
  <c r="W29" i="19"/>
  <c r="O29" i="19"/>
  <c r="G29" i="19"/>
  <c r="AJ29" i="19" s="1"/>
  <c r="AM29" i="19" s="1"/>
  <c r="AE28" i="19"/>
  <c r="W28" i="19"/>
  <c r="O28" i="19"/>
  <c r="G28" i="19"/>
  <c r="AJ28" i="19" s="1"/>
  <c r="AM28" i="19" s="1"/>
  <c r="AE27" i="19"/>
  <c r="W27" i="19"/>
  <c r="O27" i="19"/>
  <c r="G27" i="19"/>
  <c r="AJ27" i="19" s="1"/>
  <c r="AM27" i="19" s="1"/>
  <c r="AE26" i="19"/>
  <c r="W26" i="19"/>
  <c r="O26" i="19"/>
  <c r="G26" i="19"/>
  <c r="AJ26" i="19" s="1"/>
  <c r="AM26" i="19" s="1"/>
  <c r="AE25" i="19"/>
  <c r="W25" i="19"/>
  <c r="O25" i="19"/>
  <c r="G25" i="19"/>
  <c r="AJ25" i="19" s="1"/>
  <c r="AM25" i="19" s="1"/>
  <c r="AE24" i="19"/>
  <c r="W24" i="19"/>
  <c r="O24" i="19"/>
  <c r="G24" i="19"/>
  <c r="AJ24" i="19" s="1"/>
  <c r="AM24" i="19" s="1"/>
  <c r="AE23" i="19"/>
  <c r="W23" i="19"/>
  <c r="O23" i="19"/>
  <c r="G23" i="19"/>
  <c r="AJ23" i="19" s="1"/>
  <c r="AM23" i="19" s="1"/>
  <c r="AE22" i="19"/>
  <c r="W22" i="19"/>
  <c r="O22" i="19"/>
  <c r="G22" i="19"/>
  <c r="AJ22" i="19" s="1"/>
  <c r="AM22" i="19" s="1"/>
  <c r="AE21" i="19"/>
  <c r="W21" i="19"/>
  <c r="O21" i="19"/>
  <c r="G21" i="19"/>
  <c r="AJ21" i="19" s="1"/>
  <c r="AM21" i="19" s="1"/>
  <c r="AE20" i="19"/>
  <c r="W20" i="19"/>
  <c r="O20" i="19"/>
  <c r="G20" i="19"/>
  <c r="AJ20" i="19" s="1"/>
  <c r="AM20" i="19" s="1"/>
  <c r="AE19" i="19"/>
  <c r="W19" i="19"/>
  <c r="O19" i="19"/>
  <c r="G19" i="19"/>
  <c r="AJ19" i="19" s="1"/>
  <c r="AM19" i="19" s="1"/>
  <c r="AE18" i="19"/>
  <c r="W18" i="19"/>
  <c r="O18" i="19"/>
  <c r="S18" i="19" s="1"/>
  <c r="G18" i="19"/>
  <c r="AJ18" i="19" s="1"/>
  <c r="AM18" i="19" s="1"/>
  <c r="AE17" i="19"/>
  <c r="W17" i="19"/>
  <c r="O17" i="19"/>
  <c r="G17" i="19"/>
  <c r="AJ17" i="19" s="1"/>
  <c r="AM17" i="19" s="1"/>
  <c r="AE16" i="19"/>
  <c r="W16" i="19"/>
  <c r="O16" i="19"/>
  <c r="G16" i="19"/>
  <c r="AJ16" i="19" s="1"/>
  <c r="AM16" i="19" s="1"/>
  <c r="AE15" i="19"/>
  <c r="W15" i="19"/>
  <c r="O15" i="19"/>
  <c r="G15" i="19"/>
  <c r="AJ15" i="19" s="1"/>
  <c r="AM15" i="19" s="1"/>
  <c r="AE14" i="19"/>
  <c r="W14" i="19"/>
  <c r="O14" i="19"/>
  <c r="G14" i="19"/>
  <c r="AJ14" i="19" s="1"/>
  <c r="AM14" i="19" s="1"/>
  <c r="AE13" i="19"/>
  <c r="W13" i="19"/>
  <c r="O13" i="19"/>
  <c r="AJ13" i="19"/>
  <c r="AM13" i="19" s="1"/>
  <c r="G13" i="19"/>
  <c r="AE12" i="19"/>
  <c r="W12" i="19"/>
  <c r="O12" i="19"/>
  <c r="S12" i="19" s="1"/>
  <c r="E9" i="28" s="1"/>
  <c r="G12" i="19"/>
  <c r="AE11" i="19"/>
  <c r="AI11" i="19" s="1"/>
  <c r="W11" i="19"/>
  <c r="AA11" i="19" s="1"/>
  <c r="O11" i="19"/>
  <c r="S11" i="19" s="1"/>
  <c r="G11" i="19"/>
  <c r="K11" i="19" s="1"/>
  <c r="N9" i="27"/>
  <c r="O9" i="27"/>
  <c r="P9" i="27"/>
  <c r="Q9" i="27"/>
  <c r="R9" i="27"/>
  <c r="S9" i="27" s="1"/>
  <c r="N10" i="27"/>
  <c r="O10" i="27"/>
  <c r="P10" i="27"/>
  <c r="Q10" i="27"/>
  <c r="R10" i="27"/>
  <c r="S10" i="27" s="1"/>
  <c r="N11" i="27"/>
  <c r="O11" i="27"/>
  <c r="P11" i="27"/>
  <c r="Q11" i="27"/>
  <c r="R11" i="27"/>
  <c r="S11" i="27" s="1"/>
  <c r="N12" i="27"/>
  <c r="O12" i="27"/>
  <c r="P12" i="27"/>
  <c r="Q12" i="27"/>
  <c r="R12" i="27"/>
  <c r="S12" i="27" s="1"/>
  <c r="N13" i="27"/>
  <c r="O13" i="27"/>
  <c r="P13" i="27"/>
  <c r="Q13" i="27"/>
  <c r="R13" i="27"/>
  <c r="S13" i="27" s="1"/>
  <c r="N14" i="27"/>
  <c r="O14" i="27"/>
  <c r="P14" i="27"/>
  <c r="Q14" i="27"/>
  <c r="R14" i="27"/>
  <c r="S14" i="27" s="1"/>
  <c r="N15" i="27"/>
  <c r="O15" i="27"/>
  <c r="P15" i="27"/>
  <c r="Q15" i="27"/>
  <c r="R15" i="27"/>
  <c r="S15" i="27" s="1"/>
  <c r="N16" i="27"/>
  <c r="O16" i="27"/>
  <c r="P16" i="27"/>
  <c r="Q16" i="27"/>
  <c r="R16" i="27"/>
  <c r="S16" i="27" s="1"/>
  <c r="N17" i="27"/>
  <c r="R17" i="27" s="1"/>
  <c r="S17" i="27" s="1"/>
  <c r="O17" i="27"/>
  <c r="P17" i="27"/>
  <c r="Q17" i="27"/>
  <c r="N18" i="27"/>
  <c r="O18" i="27"/>
  <c r="P18" i="27"/>
  <c r="Q18" i="27"/>
  <c r="R18" i="27"/>
  <c r="S18" i="27" s="1"/>
  <c r="N19" i="27"/>
  <c r="O19" i="27"/>
  <c r="P19" i="27"/>
  <c r="Q19" i="27"/>
  <c r="R19" i="27"/>
  <c r="S19" i="27" s="1"/>
  <c r="N20" i="27"/>
  <c r="O20" i="27"/>
  <c r="P20" i="27"/>
  <c r="Q20" i="27"/>
  <c r="R20" i="27"/>
  <c r="S20" i="27" s="1"/>
  <c r="N21" i="27"/>
  <c r="O21" i="27"/>
  <c r="P21" i="27"/>
  <c r="Q21" i="27"/>
  <c r="R21" i="27"/>
  <c r="S21" i="27" s="1"/>
  <c r="N22" i="27"/>
  <c r="R22" i="27" s="1"/>
  <c r="O22" i="27"/>
  <c r="P22" i="27"/>
  <c r="Q22" i="27"/>
  <c r="N23" i="27"/>
  <c r="O23" i="27"/>
  <c r="P23" i="27"/>
  <c r="Q23" i="27"/>
  <c r="R23" i="27"/>
  <c r="S23" i="27" s="1"/>
  <c r="N24" i="27"/>
  <c r="O24" i="27"/>
  <c r="P24" i="27"/>
  <c r="Q24" i="27"/>
  <c r="R24" i="27"/>
  <c r="S24" i="27" s="1"/>
  <c r="N25" i="27"/>
  <c r="R25" i="27" s="1"/>
  <c r="S25" i="27" s="1"/>
  <c r="O25" i="27"/>
  <c r="P25" i="27"/>
  <c r="Q25" i="27"/>
  <c r="N26" i="27"/>
  <c r="R26" i="27" s="1"/>
  <c r="S26" i="27" s="1"/>
  <c r="O26" i="27"/>
  <c r="P26" i="27"/>
  <c r="Q26" i="27"/>
  <c r="N27" i="27"/>
  <c r="O27" i="27"/>
  <c r="P27" i="27"/>
  <c r="Q27" i="27"/>
  <c r="R27" i="27"/>
  <c r="S27" i="27" s="1"/>
  <c r="N28" i="27"/>
  <c r="O28" i="27"/>
  <c r="P28" i="27"/>
  <c r="Q28" i="27"/>
  <c r="R28" i="27"/>
  <c r="S28" i="27" s="1"/>
  <c r="N29" i="27"/>
  <c r="O29" i="27"/>
  <c r="P29" i="27"/>
  <c r="Q29" i="27"/>
  <c r="R29" i="27"/>
  <c r="S29" i="27" s="1"/>
  <c r="N30" i="27"/>
  <c r="O30" i="27"/>
  <c r="P30" i="27"/>
  <c r="Q30" i="27"/>
  <c r="R30" i="27"/>
  <c r="S30" i="27" s="1"/>
  <c r="N31" i="27"/>
  <c r="O31" i="27"/>
  <c r="P31" i="27"/>
  <c r="Q31" i="27"/>
  <c r="R31" i="27"/>
  <c r="S31" i="27" s="1"/>
  <c r="N32" i="27"/>
  <c r="O32" i="27"/>
  <c r="P32" i="27"/>
  <c r="Q32" i="27"/>
  <c r="R32" i="27"/>
  <c r="S32" i="27" s="1"/>
  <c r="N33" i="27"/>
  <c r="O33" i="27"/>
  <c r="P33" i="27"/>
  <c r="Q33" i="27"/>
  <c r="R33" i="27"/>
  <c r="S33" i="27" s="1"/>
  <c r="N34" i="27"/>
  <c r="O34" i="27"/>
  <c r="P34" i="27"/>
  <c r="Q34" i="27"/>
  <c r="R34" i="27"/>
  <c r="S34" i="27" s="1"/>
  <c r="Q8" i="27"/>
  <c r="P8" i="27"/>
  <c r="O8" i="27"/>
  <c r="N8" i="27"/>
  <c r="R8" i="27" s="1"/>
  <c r="J8" i="27"/>
  <c r="I8" i="27"/>
  <c r="D9" i="27"/>
  <c r="E9" i="27"/>
  <c r="F9" i="27"/>
  <c r="G9" i="27"/>
  <c r="H9" i="27"/>
  <c r="D10" i="27"/>
  <c r="H10" i="27" s="1"/>
  <c r="E10" i="27"/>
  <c r="F10" i="27"/>
  <c r="G10" i="27"/>
  <c r="D11" i="27"/>
  <c r="E11" i="27"/>
  <c r="F11" i="27"/>
  <c r="G11" i="27"/>
  <c r="H11" i="27"/>
  <c r="D12" i="27"/>
  <c r="H12" i="27" s="1"/>
  <c r="E12" i="27"/>
  <c r="F12" i="27"/>
  <c r="G12" i="27"/>
  <c r="D13" i="27"/>
  <c r="E13" i="27"/>
  <c r="F13" i="27"/>
  <c r="G13" i="27"/>
  <c r="H13" i="27"/>
  <c r="D14" i="27"/>
  <c r="E14" i="27"/>
  <c r="F14" i="27"/>
  <c r="G14" i="27"/>
  <c r="H14" i="27"/>
  <c r="D15" i="27"/>
  <c r="E15" i="27"/>
  <c r="F15" i="27"/>
  <c r="G15" i="27"/>
  <c r="H15" i="27"/>
  <c r="D16" i="27"/>
  <c r="T19" i="27" s="1"/>
  <c r="E16" i="27"/>
  <c r="F16" i="27"/>
  <c r="G16" i="27"/>
  <c r="H16" i="27"/>
  <c r="D17" i="27"/>
  <c r="E17" i="27"/>
  <c r="F17" i="27"/>
  <c r="G17" i="27"/>
  <c r="H17" i="27"/>
  <c r="D18" i="27"/>
  <c r="E18" i="27"/>
  <c r="F18" i="27"/>
  <c r="G18" i="27"/>
  <c r="H18" i="27"/>
  <c r="D19" i="27"/>
  <c r="H19" i="27" s="1"/>
  <c r="E19" i="27"/>
  <c r="F19" i="27"/>
  <c r="G19" i="27"/>
  <c r="D20" i="27"/>
  <c r="E20" i="27"/>
  <c r="F20" i="27"/>
  <c r="G20" i="27"/>
  <c r="H20" i="27"/>
  <c r="D21" i="27"/>
  <c r="E21" i="27"/>
  <c r="F21" i="27"/>
  <c r="G21" i="27"/>
  <c r="H21" i="27"/>
  <c r="D22" i="27"/>
  <c r="E22" i="27"/>
  <c r="F22" i="27"/>
  <c r="G22" i="27"/>
  <c r="H22" i="27"/>
  <c r="D23" i="27"/>
  <c r="E23" i="27"/>
  <c r="F23" i="27"/>
  <c r="G23" i="27"/>
  <c r="H23" i="27"/>
  <c r="D24" i="27"/>
  <c r="E24" i="27"/>
  <c r="F24" i="27"/>
  <c r="G24" i="27"/>
  <c r="H24" i="27"/>
  <c r="D25" i="27"/>
  <c r="H25" i="27" s="1"/>
  <c r="E25" i="27"/>
  <c r="F25" i="27"/>
  <c r="G25" i="27"/>
  <c r="D26" i="27"/>
  <c r="E26" i="27"/>
  <c r="F26" i="27"/>
  <c r="G26" i="27"/>
  <c r="H26" i="27"/>
  <c r="D27" i="27"/>
  <c r="E27" i="27"/>
  <c r="F27" i="27"/>
  <c r="G27" i="27"/>
  <c r="H27" i="27"/>
  <c r="D28" i="27"/>
  <c r="E28" i="27"/>
  <c r="F28" i="27"/>
  <c r="G28" i="27"/>
  <c r="H28" i="27"/>
  <c r="D29" i="27"/>
  <c r="H29" i="27" s="1"/>
  <c r="E29" i="27"/>
  <c r="F29" i="27"/>
  <c r="G29" i="27"/>
  <c r="D30" i="27"/>
  <c r="E30" i="27"/>
  <c r="F30" i="27"/>
  <c r="G30" i="27"/>
  <c r="H30" i="27"/>
  <c r="D31" i="27"/>
  <c r="E31" i="27"/>
  <c r="F31" i="27"/>
  <c r="G31" i="27"/>
  <c r="H31" i="27"/>
  <c r="D32" i="27"/>
  <c r="T35" i="27" s="1"/>
  <c r="E32" i="27"/>
  <c r="F32" i="27"/>
  <c r="G32" i="27"/>
  <c r="H32" i="27"/>
  <c r="D33" i="27"/>
  <c r="T36" i="27" s="1"/>
  <c r="E33" i="27"/>
  <c r="F33" i="27"/>
  <c r="G33" i="27"/>
  <c r="H33" i="27"/>
  <c r="D34" i="27"/>
  <c r="T37" i="27" s="1"/>
  <c r="E34" i="27"/>
  <c r="F34" i="27"/>
  <c r="G34" i="27"/>
  <c r="H34" i="27"/>
  <c r="G8" i="27"/>
  <c r="F8" i="27"/>
  <c r="E8" i="27"/>
  <c r="D8" i="27"/>
  <c r="H8" i="27" s="1"/>
  <c r="K8" i="27" s="1"/>
  <c r="AJ38" i="24"/>
  <c r="AM38" i="24" s="1"/>
  <c r="AE38" i="24"/>
  <c r="W38" i="24"/>
  <c r="O38" i="24"/>
  <c r="G38" i="24"/>
  <c r="AE37" i="24"/>
  <c r="W37" i="24"/>
  <c r="O37" i="24"/>
  <c r="G37" i="24"/>
  <c r="AJ37" i="24" s="1"/>
  <c r="AM37" i="24" s="1"/>
  <c r="AE36" i="24"/>
  <c r="W36" i="24"/>
  <c r="O36" i="24"/>
  <c r="G36" i="24"/>
  <c r="AJ36" i="24" s="1"/>
  <c r="AM36" i="24" s="1"/>
  <c r="AE35" i="24"/>
  <c r="W35" i="24"/>
  <c r="AJ35" i="24" s="1"/>
  <c r="AM35" i="24" s="1"/>
  <c r="O35" i="24"/>
  <c r="G35" i="24"/>
  <c r="AJ34" i="24"/>
  <c r="AM34" i="24" s="1"/>
  <c r="AE34" i="24"/>
  <c r="W34" i="24"/>
  <c r="O34" i="24"/>
  <c r="G34" i="24"/>
  <c r="AE33" i="24"/>
  <c r="W33" i="24"/>
  <c r="O33" i="24"/>
  <c r="G33" i="24"/>
  <c r="AJ33" i="24" s="1"/>
  <c r="AM33" i="24" s="1"/>
  <c r="AE32" i="24"/>
  <c r="W32" i="24"/>
  <c r="O32" i="24"/>
  <c r="G32" i="24"/>
  <c r="AJ32" i="24" s="1"/>
  <c r="AM32" i="24" s="1"/>
  <c r="AE31" i="24"/>
  <c r="W31" i="24"/>
  <c r="AJ31" i="24" s="1"/>
  <c r="AM31" i="24" s="1"/>
  <c r="O31" i="24"/>
  <c r="G31" i="24"/>
  <c r="AJ30" i="24"/>
  <c r="AM30" i="24" s="1"/>
  <c r="AE30" i="24"/>
  <c r="W30" i="24"/>
  <c r="O30" i="24"/>
  <c r="G30" i="24"/>
  <c r="AE29" i="24"/>
  <c r="W29" i="24"/>
  <c r="O29" i="24"/>
  <c r="G29" i="24"/>
  <c r="AJ29" i="24" s="1"/>
  <c r="AM29" i="24" s="1"/>
  <c r="AE28" i="24"/>
  <c r="W28" i="24"/>
  <c r="O28" i="24"/>
  <c r="G28" i="24"/>
  <c r="AJ28" i="24" s="1"/>
  <c r="AM28" i="24" s="1"/>
  <c r="AE27" i="24"/>
  <c r="W27" i="24"/>
  <c r="O27" i="24"/>
  <c r="G27" i="24"/>
  <c r="AJ27" i="24" s="1"/>
  <c r="AM27" i="24" s="1"/>
  <c r="AE26" i="24"/>
  <c r="W26" i="24"/>
  <c r="O26" i="24"/>
  <c r="G26" i="24"/>
  <c r="AJ26" i="24" s="1"/>
  <c r="AM26" i="24" s="1"/>
  <c r="AE25" i="24"/>
  <c r="W25" i="24"/>
  <c r="O25" i="24"/>
  <c r="G25" i="24"/>
  <c r="AJ25" i="24" s="1"/>
  <c r="AM25" i="24" s="1"/>
  <c r="AE24" i="24"/>
  <c r="W24" i="24"/>
  <c r="O24" i="24"/>
  <c r="G24" i="24"/>
  <c r="AJ24" i="24" s="1"/>
  <c r="AM24" i="24" s="1"/>
  <c r="AE23" i="24"/>
  <c r="W23" i="24"/>
  <c r="O23" i="24"/>
  <c r="G23" i="24"/>
  <c r="AJ23" i="24" s="1"/>
  <c r="AM23" i="24" s="1"/>
  <c r="AE22" i="24"/>
  <c r="W22" i="24"/>
  <c r="O22" i="24"/>
  <c r="G22" i="24"/>
  <c r="AJ22" i="24" s="1"/>
  <c r="AM22" i="24" s="1"/>
  <c r="AE21" i="24"/>
  <c r="W21" i="24"/>
  <c r="O21" i="24"/>
  <c r="G21" i="24"/>
  <c r="AJ21" i="24" s="1"/>
  <c r="AM21" i="24" s="1"/>
  <c r="AE20" i="24"/>
  <c r="W20" i="24"/>
  <c r="O20" i="24"/>
  <c r="G20" i="24"/>
  <c r="AJ20" i="24" s="1"/>
  <c r="AM20" i="24" s="1"/>
  <c r="AE19" i="24"/>
  <c r="W19" i="24"/>
  <c r="O19" i="24"/>
  <c r="G19" i="24"/>
  <c r="AJ19" i="24" s="1"/>
  <c r="AM19" i="24" s="1"/>
  <c r="AE18" i="24"/>
  <c r="W18" i="24"/>
  <c r="O18" i="24"/>
  <c r="G18" i="24"/>
  <c r="AJ18" i="24" s="1"/>
  <c r="AM18" i="24" s="1"/>
  <c r="AE17" i="24"/>
  <c r="W17" i="24"/>
  <c r="O17" i="24"/>
  <c r="G17" i="24"/>
  <c r="AJ17" i="24" s="1"/>
  <c r="AM17" i="24" s="1"/>
  <c r="AE16" i="24"/>
  <c r="W16" i="24"/>
  <c r="O16" i="24"/>
  <c r="G16" i="24"/>
  <c r="AJ16" i="24" s="1"/>
  <c r="AM16" i="24" s="1"/>
  <c r="AE15" i="24"/>
  <c r="W15" i="24"/>
  <c r="O15" i="24"/>
  <c r="G15" i="24"/>
  <c r="AJ15" i="24" s="1"/>
  <c r="AM15" i="24" s="1"/>
  <c r="AE14" i="24"/>
  <c r="W14" i="24"/>
  <c r="O14" i="24"/>
  <c r="G14" i="24"/>
  <c r="AJ14" i="24" s="1"/>
  <c r="AM14" i="24" s="1"/>
  <c r="AE13" i="24"/>
  <c r="W13" i="24"/>
  <c r="O13" i="24"/>
  <c r="G13" i="24"/>
  <c r="AJ13" i="24" s="1"/>
  <c r="AM13" i="24" s="1"/>
  <c r="AE12" i="24"/>
  <c r="W12" i="24"/>
  <c r="O12" i="24"/>
  <c r="G12" i="24"/>
  <c r="AJ12" i="24" s="1"/>
  <c r="AM12" i="24" s="1"/>
  <c r="AE11" i="24"/>
  <c r="W11" i="24"/>
  <c r="O11" i="24"/>
  <c r="AJ11" i="24"/>
  <c r="AM11" i="24" s="1"/>
  <c r="G11" i="24"/>
  <c r="I44" i="27"/>
  <c r="I43" i="27"/>
  <c r="J34" i="27"/>
  <c r="I34" i="27"/>
  <c r="J33" i="27"/>
  <c r="I33" i="27"/>
  <c r="J32" i="27"/>
  <c r="I32" i="27"/>
  <c r="J31" i="27"/>
  <c r="I31" i="27"/>
  <c r="J30" i="27"/>
  <c r="I30" i="27"/>
  <c r="J29" i="27"/>
  <c r="I29" i="27"/>
  <c r="J28" i="27"/>
  <c r="I28" i="27"/>
  <c r="J27" i="27"/>
  <c r="K27" i="27" s="1"/>
  <c r="I27" i="27"/>
  <c r="J26" i="27"/>
  <c r="I26" i="27"/>
  <c r="K26" i="27" s="1"/>
  <c r="J25" i="27"/>
  <c r="I25" i="27"/>
  <c r="J24" i="27"/>
  <c r="I24" i="27"/>
  <c r="J23" i="27"/>
  <c r="I23" i="27"/>
  <c r="J22" i="27"/>
  <c r="I22" i="27"/>
  <c r="K22" i="27" s="1"/>
  <c r="J21" i="27"/>
  <c r="I21" i="27"/>
  <c r="J20" i="27"/>
  <c r="I20" i="27"/>
  <c r="J19" i="27"/>
  <c r="I19" i="27"/>
  <c r="J18" i="27"/>
  <c r="I18" i="27"/>
  <c r="J17" i="27"/>
  <c r="I17" i="27"/>
  <c r="J16" i="27"/>
  <c r="I16" i="27"/>
  <c r="J15" i="27"/>
  <c r="I15" i="27"/>
  <c r="J14" i="27"/>
  <c r="I14" i="27"/>
  <c r="J13" i="27"/>
  <c r="I13" i="27"/>
  <c r="J12" i="27"/>
  <c r="I12" i="27"/>
  <c r="J11" i="27"/>
  <c r="I11" i="27"/>
  <c r="J10" i="27"/>
  <c r="I10" i="27"/>
  <c r="J9" i="27"/>
  <c r="I9" i="27"/>
  <c r="N9" i="26"/>
  <c r="N10" i="26"/>
  <c r="N11" i="26"/>
  <c r="N12" i="26"/>
  <c r="N13" i="26"/>
  <c r="N14" i="26"/>
  <c r="N15" i="26"/>
  <c r="N16" i="26"/>
  <c r="N17" i="26"/>
  <c r="N18" i="26"/>
  <c r="N19" i="26"/>
  <c r="N20" i="26"/>
  <c r="N21" i="26"/>
  <c r="N22" i="26"/>
  <c r="N23" i="26"/>
  <c r="N24" i="26"/>
  <c r="N25" i="26"/>
  <c r="N26" i="26"/>
  <c r="N27" i="26"/>
  <c r="N28" i="26"/>
  <c r="N29" i="26"/>
  <c r="N30" i="26"/>
  <c r="N31" i="26"/>
  <c r="N32" i="26"/>
  <c r="N33" i="26"/>
  <c r="N34" i="26"/>
  <c r="O9" i="26"/>
  <c r="P9" i="26"/>
  <c r="Q9" i="26"/>
  <c r="O10" i="26"/>
  <c r="P10" i="26"/>
  <c r="Q10" i="26"/>
  <c r="O11" i="26"/>
  <c r="P11" i="26"/>
  <c r="Q11" i="26"/>
  <c r="O12" i="26"/>
  <c r="P12" i="26"/>
  <c r="Q12" i="26"/>
  <c r="O13" i="26"/>
  <c r="P13" i="26"/>
  <c r="Q13" i="26"/>
  <c r="O14" i="26"/>
  <c r="P14" i="26"/>
  <c r="Q14" i="26"/>
  <c r="O15" i="26"/>
  <c r="P15" i="26"/>
  <c r="Q15" i="26"/>
  <c r="O16" i="26"/>
  <c r="P16" i="26"/>
  <c r="Q16" i="26"/>
  <c r="O17" i="26"/>
  <c r="P17" i="26"/>
  <c r="Q17" i="26"/>
  <c r="O18" i="26"/>
  <c r="P18" i="26"/>
  <c r="Q18" i="26"/>
  <c r="O19" i="26"/>
  <c r="P19" i="26"/>
  <c r="Q19" i="26"/>
  <c r="O20" i="26"/>
  <c r="P20" i="26"/>
  <c r="Q20" i="26"/>
  <c r="O21" i="26"/>
  <c r="P21" i="26"/>
  <c r="Q21" i="26"/>
  <c r="O22" i="26"/>
  <c r="P22" i="26"/>
  <c r="Q22" i="26"/>
  <c r="O23" i="26"/>
  <c r="P23" i="26"/>
  <c r="Q23" i="26"/>
  <c r="O24" i="26"/>
  <c r="P24" i="26"/>
  <c r="Q24" i="26"/>
  <c r="O25" i="26"/>
  <c r="P25" i="26"/>
  <c r="Q25" i="26"/>
  <c r="O26" i="26"/>
  <c r="P26" i="26"/>
  <c r="Q26" i="26"/>
  <c r="O27" i="26"/>
  <c r="P27" i="26"/>
  <c r="Q27" i="26"/>
  <c r="O28" i="26"/>
  <c r="P28" i="26"/>
  <c r="Q28" i="26"/>
  <c r="O29" i="26"/>
  <c r="P29" i="26"/>
  <c r="Q29" i="26"/>
  <c r="O30" i="26"/>
  <c r="P30" i="26"/>
  <c r="Q30" i="26"/>
  <c r="O31" i="26"/>
  <c r="P31" i="26"/>
  <c r="Q31" i="26"/>
  <c r="O32" i="26"/>
  <c r="P32" i="26"/>
  <c r="Q32" i="26"/>
  <c r="O33" i="26"/>
  <c r="P33" i="26"/>
  <c r="Q33" i="26"/>
  <c r="O34" i="26"/>
  <c r="P34" i="26"/>
  <c r="Q34" i="26"/>
  <c r="AJ12" i="8"/>
  <c r="AK12" i="8" s="1"/>
  <c r="AJ13" i="8"/>
  <c r="AK13" i="8"/>
  <c r="AL13" i="8"/>
  <c r="AJ14" i="8"/>
  <c r="AK14" i="8"/>
  <c r="AL14" i="8"/>
  <c r="AJ15" i="8"/>
  <c r="AK15" i="8" s="1"/>
  <c r="AJ16" i="8"/>
  <c r="AK16" i="8" s="1"/>
  <c r="AJ17" i="8"/>
  <c r="AK17" i="8"/>
  <c r="AL17" i="8"/>
  <c r="AJ18" i="8"/>
  <c r="AK18" i="8"/>
  <c r="AL18" i="8"/>
  <c r="AJ19" i="8"/>
  <c r="AK19" i="8" s="1"/>
  <c r="AJ20" i="8"/>
  <c r="AL20" i="8" s="1"/>
  <c r="AK20" i="8"/>
  <c r="AJ21" i="8"/>
  <c r="AK21" i="8"/>
  <c r="AL21" i="8"/>
  <c r="AJ22" i="8"/>
  <c r="AK22" i="8"/>
  <c r="AL22" i="8"/>
  <c r="AJ23" i="8"/>
  <c r="AK23" i="8" s="1"/>
  <c r="AJ24" i="8"/>
  <c r="AL24" i="8" s="1"/>
  <c r="AK24" i="8"/>
  <c r="AJ25" i="8"/>
  <c r="AK25" i="8"/>
  <c r="AL25" i="8"/>
  <c r="AJ26" i="8"/>
  <c r="AK26" i="8"/>
  <c r="AL26" i="8"/>
  <c r="AJ27" i="8"/>
  <c r="AK27" i="8" s="1"/>
  <c r="AJ28" i="8"/>
  <c r="AL28" i="8" s="1"/>
  <c r="AK28" i="8"/>
  <c r="AJ29" i="8"/>
  <c r="AK29" i="8"/>
  <c r="AL29" i="8"/>
  <c r="AJ30" i="8"/>
  <c r="AK30" i="8"/>
  <c r="AL30" i="8"/>
  <c r="AJ31" i="8"/>
  <c r="AK31" i="8" s="1"/>
  <c r="AJ32" i="8"/>
  <c r="AL32" i="8" s="1"/>
  <c r="AK32" i="8"/>
  <c r="AJ33" i="8"/>
  <c r="AK33" i="8"/>
  <c r="AL33" i="8"/>
  <c r="AJ34" i="8"/>
  <c r="AK34" i="8"/>
  <c r="AL34" i="8"/>
  <c r="AJ35" i="8"/>
  <c r="AK35" i="8" s="1"/>
  <c r="AJ36" i="8"/>
  <c r="AL36" i="8" s="1"/>
  <c r="AK36" i="8"/>
  <c r="AJ37" i="8"/>
  <c r="AK37" i="8"/>
  <c r="AL37" i="8"/>
  <c r="AJ38" i="8"/>
  <c r="AK38" i="8"/>
  <c r="AL38" i="8"/>
  <c r="AJ39" i="8"/>
  <c r="AK39" i="8" s="1"/>
  <c r="AJ38" i="6"/>
  <c r="AM38" i="6" s="1"/>
  <c r="AJ39" i="6"/>
  <c r="AM39" i="6" s="1"/>
  <c r="AO39" i="6" s="1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E12" i="8"/>
  <c r="AE13" i="8"/>
  <c r="AE14" i="8"/>
  <c r="AE15" i="8"/>
  <c r="AE16" i="8"/>
  <c r="AE17" i="8"/>
  <c r="AE18" i="8"/>
  <c r="AE19" i="8"/>
  <c r="AE20" i="8"/>
  <c r="AE21" i="8"/>
  <c r="AE22" i="8"/>
  <c r="AE23" i="8"/>
  <c r="AE24" i="8"/>
  <c r="AE25" i="8"/>
  <c r="AE26" i="8"/>
  <c r="AE27" i="8"/>
  <c r="AE28" i="8"/>
  <c r="AE29" i="8"/>
  <c r="AE30" i="8"/>
  <c r="AE31" i="8"/>
  <c r="AE32" i="8"/>
  <c r="AE33" i="8"/>
  <c r="AE34" i="8"/>
  <c r="AE35" i="8"/>
  <c r="AE36" i="8"/>
  <c r="AE37" i="8"/>
  <c r="AE38" i="8"/>
  <c r="AE39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31" i="8"/>
  <c r="W32" i="8"/>
  <c r="W33" i="8"/>
  <c r="W34" i="8"/>
  <c r="W35" i="8"/>
  <c r="W36" i="8"/>
  <c r="W37" i="8"/>
  <c r="W38" i="8"/>
  <c r="W39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O39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AE11" i="8"/>
  <c r="AI11" i="8" s="1"/>
  <c r="Q8" i="26" s="1"/>
  <c r="W11" i="8"/>
  <c r="AA11" i="8" s="1"/>
  <c r="P8" i="26" s="1"/>
  <c r="O11" i="8"/>
  <c r="S11" i="8" s="1"/>
  <c r="O8" i="26" s="1"/>
  <c r="D9" i="29" l="1"/>
  <c r="T12" i="29" s="1"/>
  <c r="T8" i="29"/>
  <c r="S8" i="29"/>
  <c r="AJ11" i="1"/>
  <c r="K18" i="27"/>
  <c r="K9" i="27"/>
  <c r="K21" i="27"/>
  <c r="K34" i="27"/>
  <c r="M34" i="27" s="1"/>
  <c r="K19" i="27"/>
  <c r="K30" i="27"/>
  <c r="K33" i="27"/>
  <c r="K11" i="27"/>
  <c r="L11" i="27" s="1"/>
  <c r="K14" i="27"/>
  <c r="L14" i="27" s="1"/>
  <c r="T11" i="27"/>
  <c r="K11" i="1"/>
  <c r="T11" i="29" s="1"/>
  <c r="K23" i="27"/>
  <c r="M23" i="27" s="1"/>
  <c r="K32" i="27"/>
  <c r="M32" i="27" s="1"/>
  <c r="K28" i="27"/>
  <c r="K15" i="27"/>
  <c r="M15" i="27" s="1"/>
  <c r="K31" i="27"/>
  <c r="M31" i="27" s="1"/>
  <c r="K25" i="27"/>
  <c r="M25" i="27" s="1"/>
  <c r="K17" i="27"/>
  <c r="K13" i="27"/>
  <c r="M13" i="27" s="1"/>
  <c r="K12" i="27"/>
  <c r="M12" i="27" s="1"/>
  <c r="K10" i="27"/>
  <c r="L10" i="27" s="1"/>
  <c r="K29" i="27"/>
  <c r="K24" i="27"/>
  <c r="M24" i="27" s="1"/>
  <c r="K20" i="27"/>
  <c r="M20" i="27" s="1"/>
  <c r="K16" i="27"/>
  <c r="M16" i="27" s="1"/>
  <c r="T15" i="27"/>
  <c r="AN38" i="6"/>
  <c r="AO38" i="6"/>
  <c r="AN39" i="6"/>
  <c r="AJ15" i="2"/>
  <c r="AM15" i="2" s="1"/>
  <c r="AJ11" i="3"/>
  <c r="G8" i="28"/>
  <c r="F8" i="28"/>
  <c r="E8" i="28"/>
  <c r="D8" i="28"/>
  <c r="T8" i="28"/>
  <c r="S8" i="28"/>
  <c r="AJ12" i="19"/>
  <c r="AM12" i="19" s="1"/>
  <c r="H8" i="28"/>
  <c r="K8" i="28" s="1"/>
  <c r="T11" i="28"/>
  <c r="AK33" i="17"/>
  <c r="AK25" i="17"/>
  <c r="AK17" i="17"/>
  <c r="AL30" i="16"/>
  <c r="AK30" i="16"/>
  <c r="AL14" i="16"/>
  <c r="AK14" i="16"/>
  <c r="AK36" i="16"/>
  <c r="AL36" i="16"/>
  <c r="AK28" i="16"/>
  <c r="AL28" i="16"/>
  <c r="AK20" i="16"/>
  <c r="AL20" i="16"/>
  <c r="AK12" i="16"/>
  <c r="AL12" i="16"/>
  <c r="AL38" i="16"/>
  <c r="AK38" i="16"/>
  <c r="AL22" i="16"/>
  <c r="AK22" i="16"/>
  <c r="AL34" i="16"/>
  <c r="AK34" i="16"/>
  <c r="AL26" i="16"/>
  <c r="AK26" i="16"/>
  <c r="AL18" i="16"/>
  <c r="AK18" i="16"/>
  <c r="AK32" i="16"/>
  <c r="AL32" i="16"/>
  <c r="AK24" i="16"/>
  <c r="AL24" i="16"/>
  <c r="AK16" i="16"/>
  <c r="AL16" i="16"/>
  <c r="AL38" i="17"/>
  <c r="AK38" i="17"/>
  <c r="AL30" i="17"/>
  <c r="AK30" i="17"/>
  <c r="AL22" i="17"/>
  <c r="AK22" i="17"/>
  <c r="AL14" i="17"/>
  <c r="AK14" i="17"/>
  <c r="AK36" i="17"/>
  <c r="AL36" i="17"/>
  <c r="AK28" i="17"/>
  <c r="AL28" i="17"/>
  <c r="AK20" i="17"/>
  <c r="AL20" i="17"/>
  <c r="AK12" i="17"/>
  <c r="AL12" i="17"/>
  <c r="AL34" i="17"/>
  <c r="AK34" i="17"/>
  <c r="AL26" i="17"/>
  <c r="AK26" i="17"/>
  <c r="AL18" i="17"/>
  <c r="AK18" i="17"/>
  <c r="AK32" i="17"/>
  <c r="AL32" i="17"/>
  <c r="AK24" i="17"/>
  <c r="AL24" i="17"/>
  <c r="AK16" i="17"/>
  <c r="AL16" i="17"/>
  <c r="AK32" i="18"/>
  <c r="AL32" i="18"/>
  <c r="AL38" i="18"/>
  <c r="AK38" i="18"/>
  <c r="AL19" i="18"/>
  <c r="AK19" i="18"/>
  <c r="AK28" i="18"/>
  <c r="AL28" i="18"/>
  <c r="AL33" i="18"/>
  <c r="AK33" i="18"/>
  <c r="AK22" i="18"/>
  <c r="AL22" i="18"/>
  <c r="AL35" i="18"/>
  <c r="AK35" i="18"/>
  <c r="AL27" i="18"/>
  <c r="AK27" i="18"/>
  <c r="AK18" i="18"/>
  <c r="AL18" i="18"/>
  <c r="AL21" i="18"/>
  <c r="AK21" i="18"/>
  <c r="AL29" i="18"/>
  <c r="AK29" i="18"/>
  <c r="AL13" i="18"/>
  <c r="AK13" i="18"/>
  <c r="AL34" i="18"/>
  <c r="AK34" i="18"/>
  <c r="AL26" i="18"/>
  <c r="AK26" i="18"/>
  <c r="AL37" i="18"/>
  <c r="AK37" i="18"/>
  <c r="AL30" i="18"/>
  <c r="AK30" i="18"/>
  <c r="AK36" i="18"/>
  <c r="AL36" i="18"/>
  <c r="AL17" i="18"/>
  <c r="AK17" i="18"/>
  <c r="AL39" i="18"/>
  <c r="AK39" i="18"/>
  <c r="AL31" i="18"/>
  <c r="AK31" i="18"/>
  <c r="AL20" i="18"/>
  <c r="AK20" i="18"/>
  <c r="AK12" i="25"/>
  <c r="AL12" i="25"/>
  <c r="T31" i="27"/>
  <c r="T27" i="27"/>
  <c r="T23" i="27"/>
  <c r="T20" i="27"/>
  <c r="T16" i="27"/>
  <c r="T12" i="27"/>
  <c r="AK24" i="25"/>
  <c r="AL24" i="25"/>
  <c r="AL30" i="25"/>
  <c r="AK30" i="25"/>
  <c r="AL14" i="25"/>
  <c r="AK14" i="25"/>
  <c r="AL18" i="25"/>
  <c r="AK18" i="25"/>
  <c r="T32" i="27"/>
  <c r="T28" i="27"/>
  <c r="T24" i="27"/>
  <c r="AK36" i="25"/>
  <c r="AL36" i="25"/>
  <c r="AK20" i="25"/>
  <c r="AL20" i="25"/>
  <c r="AL26" i="25"/>
  <c r="AK26" i="25"/>
  <c r="AK28" i="25"/>
  <c r="AL28" i="25"/>
  <c r="AL34" i="25"/>
  <c r="AK34" i="25"/>
  <c r="AK32" i="25"/>
  <c r="AL32" i="25"/>
  <c r="AK16" i="25"/>
  <c r="AL16" i="25"/>
  <c r="AL38" i="25"/>
  <c r="AK38" i="25"/>
  <c r="AL22" i="25"/>
  <c r="AK22" i="25"/>
  <c r="AK18" i="10"/>
  <c r="AL18" i="10"/>
  <c r="AK22" i="10"/>
  <c r="AL22" i="10"/>
  <c r="AL23" i="10"/>
  <c r="AK23" i="10"/>
  <c r="AK32" i="10"/>
  <c r="AL32" i="10"/>
  <c r="AL19" i="10"/>
  <c r="AK19" i="10"/>
  <c r="AK26" i="10"/>
  <c r="AL26" i="10"/>
  <c r="AK28" i="10"/>
  <c r="AL28" i="10"/>
  <c r="AK36" i="10"/>
  <c r="AL36" i="10"/>
  <c r="AL30" i="10"/>
  <c r="AK30" i="10"/>
  <c r="AK14" i="10"/>
  <c r="AL14" i="10"/>
  <c r="AL13" i="10"/>
  <c r="AK13" i="10"/>
  <c r="AN16" i="1"/>
  <c r="AJ13" i="1"/>
  <c r="AM13" i="1" s="1"/>
  <c r="AJ17" i="1"/>
  <c r="AM17" i="1" s="1"/>
  <c r="AJ21" i="1"/>
  <c r="AM21" i="1" s="1"/>
  <c r="AJ25" i="1"/>
  <c r="AM25" i="1" s="1"/>
  <c r="AJ29" i="1"/>
  <c r="AM29" i="1" s="1"/>
  <c r="AJ33" i="1"/>
  <c r="AM33" i="1" s="1"/>
  <c r="AJ37" i="1"/>
  <c r="AM37" i="1" s="1"/>
  <c r="AN28" i="1"/>
  <c r="AN36" i="1"/>
  <c r="AJ14" i="1"/>
  <c r="AM14" i="1" s="1"/>
  <c r="AJ18" i="1"/>
  <c r="AM18" i="1" s="1"/>
  <c r="AJ22" i="1"/>
  <c r="AM22" i="1" s="1"/>
  <c r="AJ26" i="1"/>
  <c r="AM26" i="1" s="1"/>
  <c r="AJ30" i="1"/>
  <c r="AM30" i="1" s="1"/>
  <c r="AJ34" i="1"/>
  <c r="AM34" i="1" s="1"/>
  <c r="AJ38" i="1"/>
  <c r="AM38" i="1" s="1"/>
  <c r="AN20" i="1"/>
  <c r="AN24" i="1"/>
  <c r="AN32" i="1"/>
  <c r="AJ15" i="1"/>
  <c r="AM15" i="1" s="1"/>
  <c r="AJ19" i="1"/>
  <c r="AM19" i="1" s="1"/>
  <c r="AJ23" i="1"/>
  <c r="AM23" i="1" s="1"/>
  <c r="AJ27" i="1"/>
  <c r="AM27" i="1" s="1"/>
  <c r="AJ31" i="1"/>
  <c r="AM31" i="1" s="1"/>
  <c r="AJ35" i="1"/>
  <c r="AM35" i="1" s="1"/>
  <c r="AJ39" i="1"/>
  <c r="AM39" i="1" s="1"/>
  <c r="AO14" i="2"/>
  <c r="AN14" i="2"/>
  <c r="AO17" i="2"/>
  <c r="AN17" i="2"/>
  <c r="AO11" i="2"/>
  <c r="AN11" i="2"/>
  <c r="AO12" i="2"/>
  <c r="AN12" i="2"/>
  <c r="AO13" i="2"/>
  <c r="AN13" i="2"/>
  <c r="AO15" i="2"/>
  <c r="AN15" i="2"/>
  <c r="AJ20" i="2"/>
  <c r="AM20" i="2" s="1"/>
  <c r="AJ24" i="2"/>
  <c r="AM24" i="2" s="1"/>
  <c r="AJ28" i="2"/>
  <c r="AM28" i="2" s="1"/>
  <c r="AJ32" i="2"/>
  <c r="AM32" i="2" s="1"/>
  <c r="AJ36" i="2"/>
  <c r="AM36" i="2" s="1"/>
  <c r="AJ21" i="2"/>
  <c r="AM21" i="2" s="1"/>
  <c r="AJ25" i="2"/>
  <c r="AM25" i="2" s="1"/>
  <c r="AJ29" i="2"/>
  <c r="AM29" i="2" s="1"/>
  <c r="AJ33" i="2"/>
  <c r="AM33" i="2" s="1"/>
  <c r="AJ37" i="2"/>
  <c r="AM37" i="2" s="1"/>
  <c r="AN30" i="2"/>
  <c r="AN34" i="2"/>
  <c r="AN18" i="2"/>
  <c r="AN22" i="2"/>
  <c r="AN26" i="2"/>
  <c r="AN38" i="2"/>
  <c r="AN16" i="2"/>
  <c r="AJ19" i="2"/>
  <c r="AM19" i="2" s="1"/>
  <c r="AJ23" i="2"/>
  <c r="AM23" i="2" s="1"/>
  <c r="AJ27" i="2"/>
  <c r="AM27" i="2" s="1"/>
  <c r="AJ31" i="2"/>
  <c r="AM31" i="2" s="1"/>
  <c r="AJ35" i="2"/>
  <c r="AM35" i="2" s="1"/>
  <c r="AJ39" i="2"/>
  <c r="AM39" i="2" s="1"/>
  <c r="AO12" i="3"/>
  <c r="AN12" i="3"/>
  <c r="AO15" i="3"/>
  <c r="AN15" i="3"/>
  <c r="AO14" i="3"/>
  <c r="AN14" i="3"/>
  <c r="AO13" i="3"/>
  <c r="AN13" i="3"/>
  <c r="AN20" i="3"/>
  <c r="AN24" i="3"/>
  <c r="AN28" i="3"/>
  <c r="AN32" i="3"/>
  <c r="AN36" i="3"/>
  <c r="AJ17" i="3"/>
  <c r="AM17" i="3" s="1"/>
  <c r="AJ21" i="3"/>
  <c r="AM21" i="3" s="1"/>
  <c r="AJ25" i="3"/>
  <c r="AM25" i="3" s="1"/>
  <c r="AJ29" i="3"/>
  <c r="AM29" i="3" s="1"/>
  <c r="AJ33" i="3"/>
  <c r="AM33" i="3" s="1"/>
  <c r="AJ37" i="3"/>
  <c r="AM37" i="3" s="1"/>
  <c r="AN16" i="3"/>
  <c r="AJ18" i="3"/>
  <c r="AM18" i="3" s="1"/>
  <c r="AJ22" i="3"/>
  <c r="AM22" i="3" s="1"/>
  <c r="AJ26" i="3"/>
  <c r="AM26" i="3" s="1"/>
  <c r="AJ30" i="3"/>
  <c r="AM30" i="3" s="1"/>
  <c r="AJ34" i="3"/>
  <c r="AM34" i="3" s="1"/>
  <c r="AJ38" i="3"/>
  <c r="AM38" i="3" s="1"/>
  <c r="AJ19" i="3"/>
  <c r="AM19" i="3" s="1"/>
  <c r="AJ23" i="3"/>
  <c r="AM23" i="3" s="1"/>
  <c r="AJ27" i="3"/>
  <c r="AM27" i="3" s="1"/>
  <c r="AJ31" i="3"/>
  <c r="AM31" i="3" s="1"/>
  <c r="AJ35" i="3"/>
  <c r="AM35" i="3" s="1"/>
  <c r="AJ39" i="3"/>
  <c r="AM39" i="3" s="1"/>
  <c r="AO14" i="19"/>
  <c r="AN14" i="19"/>
  <c r="AO12" i="19"/>
  <c r="AN12" i="19"/>
  <c r="AJ11" i="19"/>
  <c r="AM11" i="19" s="1"/>
  <c r="AO13" i="19"/>
  <c r="AN13" i="19"/>
  <c r="AO15" i="19"/>
  <c r="AN15" i="19"/>
  <c r="AO17" i="19"/>
  <c r="AN17" i="19"/>
  <c r="AO20" i="19"/>
  <c r="AN20" i="19"/>
  <c r="AO21" i="19"/>
  <c r="AN21" i="19"/>
  <c r="AO22" i="19"/>
  <c r="AN22" i="19"/>
  <c r="AO23" i="19"/>
  <c r="AN23" i="19"/>
  <c r="AO24" i="19"/>
  <c r="AN24" i="19"/>
  <c r="AO25" i="19"/>
  <c r="AN25" i="19"/>
  <c r="AO26" i="19"/>
  <c r="AN26" i="19"/>
  <c r="AO27" i="19"/>
  <c r="AN27" i="19"/>
  <c r="AO28" i="19"/>
  <c r="AN28" i="19"/>
  <c r="AO29" i="19"/>
  <c r="AN29" i="19"/>
  <c r="AO30" i="19"/>
  <c r="AN30" i="19"/>
  <c r="AO31" i="19"/>
  <c r="AN31" i="19"/>
  <c r="AO32" i="19"/>
  <c r="AN32" i="19"/>
  <c r="AO33" i="19"/>
  <c r="AN33" i="19"/>
  <c r="AO34" i="19"/>
  <c r="AN34" i="19"/>
  <c r="AO35" i="19"/>
  <c r="AN35" i="19"/>
  <c r="AO36" i="19"/>
  <c r="AN36" i="19"/>
  <c r="AO37" i="19"/>
  <c r="AN37" i="19"/>
  <c r="AO38" i="19"/>
  <c r="AN38" i="19"/>
  <c r="AO39" i="19"/>
  <c r="AN39" i="19"/>
  <c r="AO19" i="19"/>
  <c r="AN19" i="19"/>
  <c r="AO18" i="19"/>
  <c r="AN18" i="19"/>
  <c r="AO16" i="19"/>
  <c r="AN16" i="19"/>
  <c r="S22" i="27"/>
  <c r="T22" i="27"/>
  <c r="T33" i="27"/>
  <c r="T29" i="27"/>
  <c r="T25" i="27"/>
  <c r="T21" i="27"/>
  <c r="T17" i="27"/>
  <c r="T13" i="27"/>
  <c r="T9" i="27"/>
  <c r="T34" i="27"/>
  <c r="T30" i="27"/>
  <c r="T26" i="27"/>
  <c r="T18" i="27"/>
  <c r="T14" i="27"/>
  <c r="T10" i="27"/>
  <c r="AO33" i="24"/>
  <c r="AN33" i="24"/>
  <c r="AN12" i="24"/>
  <c r="AO12" i="24"/>
  <c r="AN16" i="24"/>
  <c r="AO16" i="24"/>
  <c r="AN18" i="24"/>
  <c r="AO18" i="24"/>
  <c r="AN20" i="24"/>
  <c r="AO20" i="24"/>
  <c r="AN22" i="24"/>
  <c r="AO22" i="24"/>
  <c r="AN24" i="24"/>
  <c r="AO24" i="24"/>
  <c r="AN26" i="24"/>
  <c r="AO26" i="24"/>
  <c r="AN28" i="24"/>
  <c r="AO28" i="24"/>
  <c r="AO37" i="24"/>
  <c r="AN37" i="24"/>
  <c r="AN14" i="24"/>
  <c r="AO14" i="24"/>
  <c r="AN11" i="24"/>
  <c r="AO11" i="24"/>
  <c r="AO32" i="24"/>
  <c r="AN32" i="24"/>
  <c r="AO35" i="24"/>
  <c r="AN35" i="24"/>
  <c r="AN13" i="24"/>
  <c r="AO13" i="24"/>
  <c r="AN15" i="24"/>
  <c r="AO15" i="24"/>
  <c r="AN17" i="24"/>
  <c r="AO17" i="24"/>
  <c r="AN19" i="24"/>
  <c r="AO19" i="24"/>
  <c r="AN21" i="24"/>
  <c r="AO21" i="24"/>
  <c r="AN23" i="24"/>
  <c r="AO23" i="24"/>
  <c r="AN25" i="24"/>
  <c r="AO25" i="24"/>
  <c r="AN27" i="24"/>
  <c r="AO27" i="24"/>
  <c r="AO29" i="24"/>
  <c r="AN29" i="24"/>
  <c r="AO31" i="24"/>
  <c r="AN31" i="24"/>
  <c r="AO36" i="24"/>
  <c r="AN36" i="24"/>
  <c r="AO30" i="24"/>
  <c r="AN30" i="24"/>
  <c r="AO34" i="24"/>
  <c r="AN34" i="24"/>
  <c r="AO38" i="24"/>
  <c r="AN38" i="24"/>
  <c r="M27" i="27"/>
  <c r="L27" i="27"/>
  <c r="M29" i="27"/>
  <c r="L29" i="27"/>
  <c r="L31" i="27"/>
  <c r="M33" i="27"/>
  <c r="L33" i="27"/>
  <c r="M8" i="27"/>
  <c r="K41" i="27"/>
  <c r="L8" i="27"/>
  <c r="M10" i="27"/>
  <c r="L12" i="27"/>
  <c r="M14" i="27"/>
  <c r="M19" i="27"/>
  <c r="L19" i="27"/>
  <c r="L18" i="27"/>
  <c r="M18" i="27"/>
  <c r="L22" i="27"/>
  <c r="M22" i="27"/>
  <c r="L26" i="27"/>
  <c r="M26" i="27"/>
  <c r="M28" i="27"/>
  <c r="L28" i="27"/>
  <c r="L30" i="27"/>
  <c r="M30" i="27"/>
  <c r="L34" i="27"/>
  <c r="M21" i="27"/>
  <c r="L21" i="27"/>
  <c r="T8" i="27"/>
  <c r="S8" i="27"/>
  <c r="M9" i="27"/>
  <c r="L9" i="27"/>
  <c r="M11" i="27"/>
  <c r="L15" i="27"/>
  <c r="M17" i="27"/>
  <c r="L17" i="27"/>
  <c r="AL39" i="8"/>
  <c r="AL35" i="8"/>
  <c r="AL31" i="8"/>
  <c r="AL27" i="8"/>
  <c r="AL23" i="8"/>
  <c r="AL19" i="8"/>
  <c r="AL15" i="8"/>
  <c r="AL16" i="8"/>
  <c r="AL12" i="8"/>
  <c r="K39" i="6"/>
  <c r="K38" i="6"/>
  <c r="S39" i="6"/>
  <c r="S38" i="6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12" i="8"/>
  <c r="G13" i="8"/>
  <c r="G14" i="8"/>
  <c r="G15" i="8"/>
  <c r="G16" i="8"/>
  <c r="G17" i="8"/>
  <c r="K11" i="8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AE12" i="6"/>
  <c r="AE11" i="6"/>
  <c r="AI11" i="6" s="1"/>
  <c r="G8" i="26" s="1"/>
  <c r="AJ12" i="1" l="1"/>
  <c r="L20" i="27"/>
  <c r="L23" i="27"/>
  <c r="L25" i="27"/>
  <c r="L32" i="27"/>
  <c r="L16" i="27"/>
  <c r="L13" i="27"/>
  <c r="L24" i="27"/>
  <c r="AM11" i="3"/>
  <c r="H8" i="30"/>
  <c r="K8" i="30" s="1"/>
  <c r="T11" i="30"/>
  <c r="K42" i="28"/>
  <c r="M8" i="28"/>
  <c r="L8" i="28"/>
  <c r="AJ11" i="8"/>
  <c r="N8" i="26"/>
  <c r="R8" i="26" s="1"/>
  <c r="AO27" i="1"/>
  <c r="AN27" i="1"/>
  <c r="AO18" i="1"/>
  <c r="AN18" i="1"/>
  <c r="AO39" i="1"/>
  <c r="AN39" i="1"/>
  <c r="AO23" i="1"/>
  <c r="AN23" i="1"/>
  <c r="AO30" i="1"/>
  <c r="AN30" i="1"/>
  <c r="AO14" i="1"/>
  <c r="AN14" i="1"/>
  <c r="AO33" i="1"/>
  <c r="AN33" i="1"/>
  <c r="AO17" i="1"/>
  <c r="AN17" i="1"/>
  <c r="AO34" i="1"/>
  <c r="AN34" i="1"/>
  <c r="AO21" i="1"/>
  <c r="AN21" i="1"/>
  <c r="AO35" i="1"/>
  <c r="AN35" i="1"/>
  <c r="AO19" i="1"/>
  <c r="AN19" i="1"/>
  <c r="AO26" i="1"/>
  <c r="AN26" i="1"/>
  <c r="AO29" i="1"/>
  <c r="AN29" i="1"/>
  <c r="AO13" i="1"/>
  <c r="AN13" i="1"/>
  <c r="AO37" i="1"/>
  <c r="AN37" i="1"/>
  <c r="AO31" i="1"/>
  <c r="AN31" i="1"/>
  <c r="AO15" i="1"/>
  <c r="AN15" i="1"/>
  <c r="AO38" i="1"/>
  <c r="AN38" i="1"/>
  <c r="AO22" i="1"/>
  <c r="AN22" i="1"/>
  <c r="AO25" i="1"/>
  <c r="AN25" i="1"/>
  <c r="AO29" i="2"/>
  <c r="AN29" i="2"/>
  <c r="AO39" i="2"/>
  <c r="AN39" i="2"/>
  <c r="AO23" i="2"/>
  <c r="AN23" i="2"/>
  <c r="AO25" i="2"/>
  <c r="AN25" i="2"/>
  <c r="AO28" i="2"/>
  <c r="AN28" i="2"/>
  <c r="AO32" i="2"/>
  <c r="AN32" i="2"/>
  <c r="AO35" i="2"/>
  <c r="AN35" i="2"/>
  <c r="AO19" i="2"/>
  <c r="AN19" i="2"/>
  <c r="AO37" i="2"/>
  <c r="AN37" i="2"/>
  <c r="AO21" i="2"/>
  <c r="AN21" i="2"/>
  <c r="AO24" i="2"/>
  <c r="AN24" i="2"/>
  <c r="AO27" i="2"/>
  <c r="AN27" i="2"/>
  <c r="AO31" i="2"/>
  <c r="AN31" i="2"/>
  <c r="AO33" i="2"/>
  <c r="AN33" i="2"/>
  <c r="AO36" i="2"/>
  <c r="AN36" i="2"/>
  <c r="AO20" i="2"/>
  <c r="AN20" i="2"/>
  <c r="AO22" i="3"/>
  <c r="AN22" i="3"/>
  <c r="AO27" i="3"/>
  <c r="AN27" i="3"/>
  <c r="AO34" i="3"/>
  <c r="AN34" i="3"/>
  <c r="AO18" i="3"/>
  <c r="AN18" i="3"/>
  <c r="AO29" i="3"/>
  <c r="AN29" i="3"/>
  <c r="AO31" i="3"/>
  <c r="AN31" i="3"/>
  <c r="AO33" i="3"/>
  <c r="AN33" i="3"/>
  <c r="AO39" i="3"/>
  <c r="AN39" i="3"/>
  <c r="AO23" i="3"/>
  <c r="AN23" i="3"/>
  <c r="AO30" i="3"/>
  <c r="AN30" i="3"/>
  <c r="AO25" i="3"/>
  <c r="AN25" i="3"/>
  <c r="AO38" i="3"/>
  <c r="AN38" i="3"/>
  <c r="AO17" i="3"/>
  <c r="AN17" i="3"/>
  <c r="AO35" i="3"/>
  <c r="AN35" i="3"/>
  <c r="AO19" i="3"/>
  <c r="AN19" i="3"/>
  <c r="AO26" i="3"/>
  <c r="AN26" i="3"/>
  <c r="AO37" i="3"/>
  <c r="AN37" i="3"/>
  <c r="AO21" i="3"/>
  <c r="AN21" i="3"/>
  <c r="AO11" i="19"/>
  <c r="AN11" i="19"/>
  <c r="W39" i="6"/>
  <c r="W38" i="6"/>
  <c r="W37" i="6"/>
  <c r="W3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AA11" i="6" s="1"/>
  <c r="F8" i="26" s="1"/>
  <c r="O39" i="6"/>
  <c r="O38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11" i="6"/>
  <c r="K11" i="6" s="1"/>
  <c r="D8" i="26" s="1"/>
  <c r="I45" i="26"/>
  <c r="I44" i="26"/>
  <c r="R34" i="26"/>
  <c r="R33" i="26"/>
  <c r="S33" i="26" s="1"/>
  <c r="R32" i="26"/>
  <c r="S32" i="26" s="1"/>
  <c r="R31" i="26"/>
  <c r="R30" i="26"/>
  <c r="R29" i="26"/>
  <c r="S29" i="26" s="1"/>
  <c r="R28" i="26"/>
  <c r="S28" i="26" s="1"/>
  <c r="R27" i="26"/>
  <c r="R26" i="26"/>
  <c r="R25" i="26"/>
  <c r="S25" i="26" s="1"/>
  <c r="R24" i="26"/>
  <c r="S24" i="26" s="1"/>
  <c r="R23" i="26"/>
  <c r="R22" i="26"/>
  <c r="R21" i="26"/>
  <c r="S21" i="26" s="1"/>
  <c r="R20" i="26"/>
  <c r="S20" i="26" s="1"/>
  <c r="R19" i="26"/>
  <c r="R18" i="26"/>
  <c r="R17" i="26"/>
  <c r="S17" i="26" s="1"/>
  <c r="R16" i="26"/>
  <c r="S16" i="26" s="1"/>
  <c r="R15" i="26"/>
  <c r="R14" i="26"/>
  <c r="R13" i="26"/>
  <c r="S13" i="26" s="1"/>
  <c r="R12" i="26"/>
  <c r="S12" i="26" s="1"/>
  <c r="R11" i="26"/>
  <c r="R10" i="26"/>
  <c r="R9" i="26"/>
  <c r="S9" i="26" s="1"/>
  <c r="AM12" i="1" l="1"/>
  <c r="H9" i="29"/>
  <c r="AM11" i="1"/>
  <c r="H8" i="29"/>
  <c r="AN11" i="3"/>
  <c r="AO11" i="3"/>
  <c r="K42" i="30"/>
  <c r="L8" i="30"/>
  <c r="M8" i="30"/>
  <c r="AK11" i="8"/>
  <c r="AL11" i="8"/>
  <c r="T8" i="26"/>
  <c r="S8" i="26"/>
  <c r="T16" i="26"/>
  <c r="T28" i="26"/>
  <c r="T12" i="26"/>
  <c r="T10" i="26"/>
  <c r="S10" i="26"/>
  <c r="T14" i="26"/>
  <c r="S14" i="26"/>
  <c r="T18" i="26"/>
  <c r="S18" i="26"/>
  <c r="T22" i="26"/>
  <c r="S22" i="26"/>
  <c r="T26" i="26"/>
  <c r="S26" i="26"/>
  <c r="T30" i="26"/>
  <c r="S30" i="26"/>
  <c r="T34" i="26"/>
  <c r="S34" i="26"/>
  <c r="T24" i="26"/>
  <c r="T32" i="26"/>
  <c r="T11" i="26"/>
  <c r="S11" i="26"/>
  <c r="T15" i="26"/>
  <c r="S15" i="26"/>
  <c r="T19" i="26"/>
  <c r="S19" i="26"/>
  <c r="T23" i="26"/>
  <c r="S23" i="26"/>
  <c r="T27" i="26"/>
  <c r="S27" i="26"/>
  <c r="T31" i="26"/>
  <c r="S31" i="26"/>
  <c r="T9" i="26"/>
  <c r="T20" i="26"/>
  <c r="T33" i="26"/>
  <c r="T29" i="26"/>
  <c r="T25" i="26"/>
  <c r="T21" i="26"/>
  <c r="T17" i="26"/>
  <c r="T13" i="26"/>
  <c r="L9" i="29" l="1"/>
  <c r="M9" i="29"/>
  <c r="AO12" i="1"/>
  <c r="AN12" i="1"/>
  <c r="K42" i="29"/>
  <c r="L8" i="29"/>
  <c r="M8" i="29"/>
  <c r="AN11" i="1"/>
  <c r="AO11" i="1"/>
  <c r="AJ14" i="6"/>
  <c r="AJ13" i="6"/>
  <c r="AJ12" i="6"/>
  <c r="AM12" i="6" l="1"/>
  <c r="AN12" i="6" s="1"/>
  <c r="H9" i="26"/>
  <c r="K9" i="26" s="1"/>
  <c r="M9" i="26" s="1"/>
  <c r="AM13" i="6"/>
  <c r="AN13" i="6" s="1"/>
  <c r="H10" i="26"/>
  <c r="K10" i="26" s="1"/>
  <c r="M10" i="26" s="1"/>
  <c r="AM14" i="6"/>
  <c r="H11" i="26"/>
  <c r="K11" i="26" s="1"/>
  <c r="M11" i="26" s="1"/>
  <c r="AM11" i="6"/>
  <c r="AO11" i="6" s="1"/>
  <c r="H8" i="26"/>
  <c r="K8" i="26" s="1"/>
  <c r="L8" i="26" s="1"/>
  <c r="AO12" i="6"/>
  <c r="AN14" i="6"/>
  <c r="AO14" i="6"/>
  <c r="AJ15" i="6"/>
  <c r="L11" i="26"/>
  <c r="L9" i="26" l="1"/>
  <c r="AO13" i="6"/>
  <c r="K42" i="26"/>
  <c r="L10" i="26"/>
  <c r="AM15" i="6"/>
  <c r="AN15" i="6" s="1"/>
  <c r="H12" i="26"/>
  <c r="K12" i="26" s="1"/>
  <c r="AN11" i="6"/>
  <c r="M8" i="26"/>
  <c r="AJ16" i="6"/>
  <c r="AO15" i="6" l="1"/>
  <c r="L12" i="26"/>
  <c r="M12" i="26"/>
  <c r="AM16" i="6"/>
  <c r="AO16" i="6" s="1"/>
  <c r="H13" i="26"/>
  <c r="K13" i="26" s="1"/>
  <c r="AJ17" i="6"/>
  <c r="AM17" i="6" l="1"/>
  <c r="H14" i="26"/>
  <c r="K14" i="26" s="1"/>
  <c r="M13" i="26"/>
  <c r="L13" i="26"/>
  <c r="AN16" i="6"/>
  <c r="AN17" i="6"/>
  <c r="AO17" i="6"/>
  <c r="AJ18" i="6"/>
  <c r="AM18" i="6" l="1"/>
  <c r="H15" i="26"/>
  <c r="K15" i="26" s="1"/>
  <c r="M14" i="26"/>
  <c r="L14" i="26"/>
  <c r="AO18" i="6"/>
  <c r="AN18" i="6"/>
  <c r="AJ19" i="6"/>
  <c r="AM19" i="6" l="1"/>
  <c r="AO19" i="6" s="1"/>
  <c r="H16" i="26"/>
  <c r="K16" i="26" s="1"/>
  <c r="M15" i="26"/>
  <c r="L15" i="26"/>
  <c r="AJ20" i="6"/>
  <c r="AN19" i="6"/>
  <c r="L16" i="26" l="1"/>
  <c r="M16" i="26"/>
  <c r="AM20" i="6"/>
  <c r="AN20" i="6" s="1"/>
  <c r="H17" i="26"/>
  <c r="K17" i="26" s="1"/>
  <c r="AJ21" i="6"/>
  <c r="AM21" i="6" l="1"/>
  <c r="H18" i="26"/>
  <c r="K18" i="26" s="1"/>
  <c r="M17" i="26"/>
  <c r="L17" i="26"/>
  <c r="AO20" i="6"/>
  <c r="AN21" i="6"/>
  <c r="AO21" i="6"/>
  <c r="AJ22" i="6"/>
  <c r="AM22" i="6" l="1"/>
  <c r="H19" i="26"/>
  <c r="K19" i="26" s="1"/>
  <c r="M18" i="26"/>
  <c r="L18" i="26"/>
  <c r="AJ23" i="6"/>
  <c r="AO22" i="6"/>
  <c r="AN22" i="6"/>
  <c r="M19" i="26" l="1"/>
  <c r="L19" i="26"/>
  <c r="AM23" i="6"/>
  <c r="AO23" i="6" s="1"/>
  <c r="H20" i="26"/>
  <c r="K20" i="26" s="1"/>
  <c r="AJ24" i="6"/>
  <c r="AM24" i="6" l="1"/>
  <c r="H21" i="26"/>
  <c r="K21" i="26" s="1"/>
  <c r="L20" i="26"/>
  <c r="M20" i="26"/>
  <c r="AN23" i="6"/>
  <c r="AN24" i="6"/>
  <c r="AO24" i="6"/>
  <c r="AJ25" i="6"/>
  <c r="AM25" i="6" l="1"/>
  <c r="H22" i="26"/>
  <c r="K22" i="26" s="1"/>
  <c r="L21" i="26"/>
  <c r="M21" i="26"/>
  <c r="AN25" i="6"/>
  <c r="AO25" i="6"/>
  <c r="AJ26" i="6"/>
  <c r="M22" i="26" l="1"/>
  <c r="L22" i="26"/>
  <c r="AM26" i="6"/>
  <c r="AO26" i="6" s="1"/>
  <c r="H23" i="26"/>
  <c r="K23" i="26" s="1"/>
  <c r="AJ27" i="6"/>
  <c r="AM27" i="6" l="1"/>
  <c r="H24" i="26"/>
  <c r="K24" i="26" s="1"/>
  <c r="M23" i="26"/>
  <c r="L23" i="26"/>
  <c r="AN26" i="6"/>
  <c r="AO27" i="6"/>
  <c r="AN27" i="6"/>
  <c r="AJ28" i="6"/>
  <c r="L24" i="26" l="1"/>
  <c r="M24" i="26"/>
  <c r="AM28" i="6"/>
  <c r="AN28" i="6" s="1"/>
  <c r="H25" i="26"/>
  <c r="K25" i="26" s="1"/>
  <c r="AJ29" i="6"/>
  <c r="AM29" i="6" l="1"/>
  <c r="H26" i="26"/>
  <c r="K26" i="26" s="1"/>
  <c r="L25" i="26"/>
  <c r="M25" i="26"/>
  <c r="AO28" i="6"/>
  <c r="AN29" i="6"/>
  <c r="AO29" i="6"/>
  <c r="AJ30" i="6"/>
  <c r="M26" i="26" l="1"/>
  <c r="L26" i="26"/>
  <c r="AM30" i="6"/>
  <c r="AN30" i="6" s="1"/>
  <c r="H27" i="26"/>
  <c r="K27" i="26" s="1"/>
  <c r="AJ31" i="6"/>
  <c r="AM31" i="6" l="1"/>
  <c r="H28" i="26"/>
  <c r="K28" i="26" s="1"/>
  <c r="M27" i="26"/>
  <c r="L27" i="26"/>
  <c r="AO30" i="6"/>
  <c r="AN31" i="6"/>
  <c r="AO31" i="6"/>
  <c r="AJ32" i="6"/>
  <c r="AM32" i="6" l="1"/>
  <c r="H29" i="26"/>
  <c r="K29" i="26" s="1"/>
  <c r="L28" i="26"/>
  <c r="M28" i="26"/>
  <c r="AN32" i="6"/>
  <c r="AO32" i="6"/>
  <c r="AJ33" i="6"/>
  <c r="M29" i="26" l="1"/>
  <c r="L29" i="26"/>
  <c r="AM33" i="6"/>
  <c r="AN33" i="6" s="1"/>
  <c r="H30" i="26"/>
  <c r="K30" i="26" s="1"/>
  <c r="AJ34" i="6"/>
  <c r="AM34" i="6" l="1"/>
  <c r="H31" i="26"/>
  <c r="K31" i="26" s="1"/>
  <c r="AO33" i="6"/>
  <c r="M30" i="26"/>
  <c r="L30" i="26"/>
  <c r="AO34" i="6"/>
  <c r="AN34" i="6"/>
  <c r="AJ35" i="6"/>
  <c r="AM35" i="6" l="1"/>
  <c r="H32" i="26"/>
  <c r="K32" i="26" s="1"/>
  <c r="L31" i="26"/>
  <c r="M31" i="26"/>
  <c r="AO35" i="6"/>
  <c r="AN35" i="6"/>
  <c r="AJ37" i="6"/>
  <c r="AJ36" i="6"/>
  <c r="AM36" i="6" l="1"/>
  <c r="H33" i="26"/>
  <c r="K33" i="26" s="1"/>
  <c r="M32" i="26"/>
  <c r="L32" i="26"/>
  <c r="AM37" i="6"/>
  <c r="H34" i="26"/>
  <c r="K34" i="26" s="1"/>
  <c r="AN36" i="6"/>
  <c r="AO36" i="6"/>
  <c r="AN37" i="6"/>
  <c r="AO37" i="6"/>
  <c r="L34" i="26" l="1"/>
  <c r="M34" i="26"/>
  <c r="M33" i="26"/>
  <c r="L33" i="26"/>
</calcChain>
</file>

<file path=xl/sharedStrings.xml><?xml version="1.0" encoding="utf-8"?>
<sst xmlns="http://schemas.openxmlformats.org/spreadsheetml/2006/main" count="4216" uniqueCount="433">
  <si>
    <t>NO.</t>
  </si>
  <si>
    <t>JK</t>
  </si>
  <si>
    <t>KET</t>
  </si>
  <si>
    <t xml:space="preserve"> </t>
  </si>
  <si>
    <t xml:space="preserve">NAMA </t>
  </si>
  <si>
    <t>=</t>
  </si>
  <si>
    <t>P</t>
  </si>
  <si>
    <t>Catatan Perilaku</t>
  </si>
  <si>
    <t xml:space="preserve">Jenis </t>
  </si>
  <si>
    <t>Sikap</t>
  </si>
  <si>
    <t>Sosial</t>
  </si>
  <si>
    <t>JURNAL PERKEMBANGAN SIKAP</t>
  </si>
  <si>
    <t>L</t>
  </si>
  <si>
    <t>No</t>
  </si>
  <si>
    <t>Nama</t>
  </si>
  <si>
    <t>Hari/ TGL</t>
  </si>
  <si>
    <t>Butir Sikap</t>
  </si>
  <si>
    <t>Spiritual/</t>
  </si>
  <si>
    <t>Tindak lanjut</t>
  </si>
  <si>
    <t>:</t>
  </si>
  <si>
    <t xml:space="preserve">MAPEL.  </t>
  </si>
  <si>
    <t>Semester</t>
  </si>
  <si>
    <t xml:space="preserve">Kelas </t>
  </si>
  <si>
    <t xml:space="preserve">: </t>
  </si>
  <si>
    <t>KKM SEKOLAH</t>
  </si>
  <si>
    <t>A</t>
  </si>
  <si>
    <t>PTS</t>
  </si>
  <si>
    <t>PAS</t>
  </si>
  <si>
    <t>HPH</t>
  </si>
  <si>
    <t xml:space="preserve"> 2 HPH + HPTS + HPAS</t>
  </si>
  <si>
    <t>HPA</t>
  </si>
  <si>
    <t>HPK</t>
  </si>
  <si>
    <t>PENILAIAN PENGETAHUAN</t>
  </si>
  <si>
    <t>PEMERINTAH KABUPATEN SERAM BAGIAN TIMUR</t>
  </si>
  <si>
    <t xml:space="preserve">DINAS PENDIDIKAN </t>
  </si>
  <si>
    <t>DAFTAR HADIR SISWA</t>
  </si>
  <si>
    <t>Mata Pelajaran</t>
  </si>
  <si>
    <t>Kelas</t>
  </si>
  <si>
    <t>Semester/Thn. Pelajaran</t>
  </si>
  <si>
    <t>NAMA</t>
  </si>
  <si>
    <t>S</t>
  </si>
  <si>
    <t>I</t>
  </si>
  <si>
    <t>%</t>
  </si>
  <si>
    <t xml:space="preserve">    </t>
  </si>
  <si>
    <t xml:space="preserve">  </t>
  </si>
  <si>
    <t>Guru Mata Pelajaran</t>
  </si>
  <si>
    <t>NIP.</t>
  </si>
  <si>
    <t>KD :</t>
  </si>
  <si>
    <t>Prs</t>
  </si>
  <si>
    <t>Prd</t>
  </si>
  <si>
    <t>Pry</t>
  </si>
  <si>
    <t>KD</t>
  </si>
  <si>
    <t>PENILAIAN KETERAMPILAN</t>
  </si>
  <si>
    <t>Tgs</t>
  </si>
  <si>
    <t>TT</t>
  </si>
  <si>
    <t>TL</t>
  </si>
  <si>
    <t>Re1</t>
  </si>
  <si>
    <t>Re2</t>
  </si>
  <si>
    <t>Re3</t>
  </si>
  <si>
    <t>:  Hasil Penilaian Akhir</t>
  </si>
  <si>
    <t>:  Hasil Penilaian Tengah Semester</t>
  </si>
  <si>
    <t>:  Hasil Penilaian Akhir Semester</t>
  </si>
  <si>
    <t>:  Hasil Penilaian Harian</t>
  </si>
  <si>
    <t>:  Tes Tulis</t>
  </si>
  <si>
    <t>:  Tes Lisan</t>
  </si>
  <si>
    <t xml:space="preserve">                           HPA </t>
  </si>
  <si>
    <t xml:space="preserve">                           HPH</t>
  </si>
  <si>
    <t xml:space="preserve">                           HPTS/ PTS</t>
  </si>
  <si>
    <t xml:space="preserve">                           HPAS/ PAS</t>
  </si>
  <si>
    <t>:  Remidial 1</t>
  </si>
  <si>
    <t>Ang.</t>
  </si>
  <si>
    <t>Pre.</t>
  </si>
  <si>
    <t>:  Angka</t>
  </si>
  <si>
    <t>:  Predikat</t>
  </si>
  <si>
    <t>Penilaian Harian (PH) 1</t>
  </si>
  <si>
    <t>Penilaian Harian (PH) 2</t>
  </si>
  <si>
    <t>Penilaian Harian (PH) 3</t>
  </si>
  <si>
    <t>Penilaian Harian (PH) 4</t>
  </si>
  <si>
    <t xml:space="preserve">Keteterangan ;                    </t>
  </si>
  <si>
    <t>Keterampilan (K) 1</t>
  </si>
  <si>
    <t>Keterampilan (K) 2</t>
  </si>
  <si>
    <t>Keterampilan (K) 3</t>
  </si>
  <si>
    <t>Keterampilan (K) 4</t>
  </si>
  <si>
    <t>Keterangan ;</t>
  </si>
  <si>
    <t>Prs.</t>
  </si>
  <si>
    <t>Prd.</t>
  </si>
  <si>
    <t>Pry.</t>
  </si>
  <si>
    <t>Hasil Penilaian Keterampilan</t>
  </si>
  <si>
    <t>Produk</t>
  </si>
  <si>
    <t>Proyek</t>
  </si>
  <si>
    <t>Proses/ Praktek</t>
  </si>
  <si>
    <t xml:space="preserve">Bula,  . . . .  Juni 2018 </t>
  </si>
  <si>
    <t xml:space="preserve">DINAS PENDIDIKAN KEBUDAYAA PEMUDA DAN OLAHRAGA </t>
  </si>
  <si>
    <t>_____________________________</t>
  </si>
  <si>
    <t>No.</t>
  </si>
  <si>
    <t>Tanda</t>
  </si>
  <si>
    <t>Tangan</t>
  </si>
  <si>
    <t>Bula, . . . . . . . . . . . . . . . . . . .</t>
  </si>
  <si>
    <t>Wali kelas</t>
  </si>
  <si>
    <t>_______________________</t>
  </si>
  <si>
    <t>Kelas                :    ____________</t>
  </si>
  <si>
    <t>:  Kompetensi Dasar</t>
  </si>
  <si>
    <t>Kompetensi Dasar</t>
  </si>
  <si>
    <t>Jalan Ampera,  Kode Pos 97555</t>
  </si>
  <si>
    <t>ANALISIS HASIL PENILAIAN HARIAN</t>
  </si>
  <si>
    <t>:  __________________________</t>
  </si>
  <si>
    <t xml:space="preserve">:  </t>
  </si>
  <si>
    <t>KKM</t>
  </si>
  <si>
    <t>:  _______</t>
  </si>
  <si>
    <t>Materi Pokok</t>
  </si>
  <si>
    <t xml:space="preserve"> Tgl :</t>
  </si>
  <si>
    <t>KI/KD</t>
  </si>
  <si>
    <t>Nomor Soal/ Skor (PH1)</t>
  </si>
  <si>
    <t>Jml Skor</t>
  </si>
  <si>
    <t>N.U</t>
  </si>
  <si>
    <t>K KB</t>
  </si>
  <si>
    <t>REKAPITULASI</t>
  </si>
  <si>
    <t>Nomor Soal/ Skor (PH2)</t>
  </si>
  <si>
    <t xml:space="preserve"> Jumlah Niai</t>
  </si>
  <si>
    <t xml:space="preserve"> Nilai Tertinggi</t>
  </si>
  <si>
    <t xml:space="preserve"> Nilai Terendah</t>
  </si>
  <si>
    <t xml:space="preserve"> Simpangan Baku</t>
  </si>
  <si>
    <t xml:space="preserve"> Jumlah Peserta </t>
  </si>
  <si>
    <t xml:space="preserve"> Ulangan</t>
  </si>
  <si>
    <t xml:space="preserve"> Jumlah Yang</t>
  </si>
  <si>
    <t xml:space="preserve"> Tuntas</t>
  </si>
  <si>
    <t xml:space="preserve"> Tidak Tuntas</t>
  </si>
  <si>
    <t xml:space="preserve"> Di Atas Rata-rata</t>
  </si>
  <si>
    <t xml:space="preserve"> Di Bawah</t>
  </si>
  <si>
    <t xml:space="preserve"> Rata - rata</t>
  </si>
  <si>
    <t xml:space="preserve"> % Ketercapaian</t>
  </si>
  <si>
    <t xml:space="preserve"> KKM</t>
  </si>
  <si>
    <t xml:space="preserve">   * Tgl</t>
  </si>
  <si>
    <t>:  Tanggal Ulangan</t>
  </si>
  <si>
    <t xml:space="preserve">   * N. U.</t>
  </si>
  <si>
    <t>:  Nilai Ulangan</t>
  </si>
  <si>
    <t xml:space="preserve">   * KKB</t>
  </si>
  <si>
    <t xml:space="preserve">:  Keterangan </t>
  </si>
  <si>
    <t xml:space="preserve">   Ketuntasan Belajar</t>
  </si>
  <si>
    <t>_________________________________</t>
  </si>
  <si>
    <t>Jumlah</t>
  </si>
  <si>
    <t>Nomor Soal/ Skor (PH3)</t>
  </si>
  <si>
    <t>Nomor Soal/ Skor (PH4)</t>
  </si>
  <si>
    <t>% D S</t>
  </si>
  <si>
    <t xml:space="preserve"> % Rata2 D. S. </t>
  </si>
  <si>
    <t xml:space="preserve">   * D. S.</t>
  </si>
  <si>
    <t>:  Daya Serap</t>
  </si>
  <si>
    <t>Mengetahui,</t>
  </si>
  <si>
    <t>Kepala Sekolah</t>
  </si>
  <si>
    <r>
      <rPr>
        <sz val="11"/>
        <color theme="1"/>
        <rFont val="Cambria"/>
        <family val="1"/>
        <scheme val="major"/>
      </rPr>
      <t>DS</t>
    </r>
    <r>
      <rPr>
        <sz val="9"/>
        <color theme="1"/>
        <rFont val="Cambria"/>
        <family val="1"/>
        <scheme val="major"/>
      </rPr>
      <t xml:space="preserve">  =</t>
    </r>
    <r>
      <rPr>
        <vertAlign val="superscript"/>
        <sz val="11"/>
        <color theme="1"/>
        <rFont val="Cambria"/>
        <family val="1"/>
        <scheme val="major"/>
      </rPr>
      <t xml:space="preserve">  </t>
    </r>
    <r>
      <rPr>
        <vertAlign val="superscript"/>
        <sz val="14"/>
        <color theme="1"/>
        <rFont val="Cambria"/>
        <family val="1"/>
        <scheme val="major"/>
      </rPr>
      <t xml:space="preserve">  NU1+NU2+NU3+NU4 </t>
    </r>
  </si>
  <si>
    <t>x 100</t>
  </si>
  <si>
    <t>__________________________</t>
  </si>
  <si>
    <t xml:space="preserve"> 4 x 100</t>
  </si>
  <si>
    <t>:  __________________</t>
  </si>
  <si>
    <t>:  _______________</t>
  </si>
  <si>
    <t xml:space="preserve">   TT  =  Tidak Tuntas</t>
  </si>
  <si>
    <t xml:space="preserve">   T    = Tuntas</t>
  </si>
  <si>
    <t>Bula,  . . . . . . . . .</t>
  </si>
  <si>
    <t>Guru Mapel</t>
  </si>
  <si>
    <t>_________________</t>
  </si>
  <si>
    <t>DINAS PENDIDIKAN KEBUDAYAAN PEMUDA DAN OLAHRAGA</t>
  </si>
  <si>
    <t>SMP NEGERI 4 SBT</t>
  </si>
  <si>
    <t>DAFTAR NILAI PENGETAHUAN</t>
  </si>
  <si>
    <t>DAFTAR NILAI KETERAMPILAN</t>
  </si>
  <si>
    <t>Remidial 1</t>
  </si>
  <si>
    <t xml:space="preserve">Bula,  . . Juli 2020 </t>
  </si>
  <si>
    <t>7E</t>
  </si>
  <si>
    <t>7D</t>
  </si>
  <si>
    <t xml:space="preserve">DINAS PENDIDIKAN KEBUDAYAAN PEMUDA DAN OLAHRAGA </t>
  </si>
  <si>
    <t>NA</t>
  </si>
  <si>
    <t>:  Penugasan</t>
  </si>
  <si>
    <t xml:space="preserve">: Nilai Akhir Per PH </t>
  </si>
  <si>
    <t xml:space="preserve">Nilai Akhir Per PH </t>
  </si>
  <si>
    <t xml:space="preserve">TATAP MUKA </t>
  </si>
  <si>
    <t>TGL</t>
  </si>
  <si>
    <t>BLN</t>
  </si>
  <si>
    <t>NR</t>
  </si>
  <si>
    <t>DAFTAR RINCIAN NILAI RAPORT</t>
  </si>
  <si>
    <t>Kelas       :</t>
  </si>
  <si>
    <t>Semester   :</t>
  </si>
  <si>
    <t xml:space="preserve">MAPEL.   : </t>
  </si>
  <si>
    <t>P. KETRAMPILAN</t>
  </si>
  <si>
    <t>DISKRIPSI NILAI</t>
  </si>
  <si>
    <t>K1</t>
  </si>
  <si>
    <t>K2</t>
  </si>
  <si>
    <t>K3</t>
  </si>
  <si>
    <t>ANG</t>
  </si>
  <si>
    <t>PRE</t>
  </si>
  <si>
    <t>PH1</t>
  </si>
  <si>
    <t>PH2</t>
  </si>
  <si>
    <t>PH3</t>
  </si>
  <si>
    <t>PH4</t>
  </si>
  <si>
    <t>KETERAMPILAN</t>
  </si>
  <si>
    <t>PENGETAHUAN</t>
  </si>
  <si>
    <t>1</t>
  </si>
  <si>
    <t>PROSENTASE  ;</t>
  </si>
  <si>
    <t xml:space="preserve">RATA - RATA DAYA SERAP   Kls  </t>
  </si>
  <si>
    <t>INTERVAL PREDIKAT</t>
  </si>
  <si>
    <t>PRE.</t>
  </si>
  <si>
    <t>KETERANGAN</t>
  </si>
  <si>
    <t xml:space="preserve">JUMLAH SISWA TUNTAS  KlS </t>
  </si>
  <si>
    <t>89 - 100</t>
  </si>
  <si>
    <t>SANGAT BAIK</t>
  </si>
  <si>
    <t>GURU MAPEL</t>
  </si>
  <si>
    <t>RATA - RATA DAYA SERAP  KESELURUHAN SISWA</t>
  </si>
  <si>
    <t>TT     =   Tidak Tuntas</t>
  </si>
  <si>
    <t>T    =   Tuntas</t>
  </si>
  <si>
    <t>B</t>
  </si>
  <si>
    <t>BAIK</t>
  </si>
  <si>
    <t>C</t>
  </si>
  <si>
    <t>CUKUP</t>
  </si>
  <si>
    <t>D</t>
  </si>
  <si>
    <t>KURANG</t>
  </si>
  <si>
    <t>. . . . . . . . . . . . . .  . . . . . .. . . . . . . ..</t>
  </si>
  <si>
    <t>78 - 88</t>
  </si>
  <si>
    <t>66 - 77</t>
  </si>
  <si>
    <t xml:space="preserve">     &lt; 66</t>
  </si>
  <si>
    <t>TAHUN PELAJARAN 2020/2021</t>
  </si>
  <si>
    <r>
      <t xml:space="preserve">: </t>
    </r>
    <r>
      <rPr>
        <sz val="9"/>
        <rFont val="Cambria"/>
        <family val="1"/>
        <scheme val="major"/>
      </rPr>
      <t xml:space="preserve"> Nilai Rata2</t>
    </r>
  </si>
  <si>
    <t>RA</t>
  </si>
  <si>
    <t xml:space="preserve">K1 + K2 + K3 + K4 </t>
  </si>
  <si>
    <t>PH1+PH2+PH3+PH4</t>
  </si>
  <si>
    <t>K4</t>
  </si>
  <si>
    <t>Nilai Rata2</t>
  </si>
  <si>
    <t>Amsal Ramadan Rumbaremata</t>
  </si>
  <si>
    <t>Ardiyansyah Sukijang</t>
  </si>
  <si>
    <t>Asti Faradila Renmaur</t>
  </si>
  <si>
    <t>AYUNIA</t>
  </si>
  <si>
    <t>Dewi Anggriano Latuconsina</t>
  </si>
  <si>
    <t>Diana Amilia Rumaday</t>
  </si>
  <si>
    <t>Dwita Puspitasari Pellu</t>
  </si>
  <si>
    <t>Fira Afrilia Bugis</t>
  </si>
  <si>
    <t>Izmayuni Marsha Lagulagu</t>
  </si>
  <si>
    <t>Juwita Rumeon</t>
  </si>
  <si>
    <t>Lisma Rumeon</t>
  </si>
  <si>
    <t>Maulana Syukur Lawataka</t>
  </si>
  <si>
    <t>Moh. Rafsan Tamher</t>
  </si>
  <si>
    <t xml:space="preserve">Moh. Rizky Fauzan </t>
  </si>
  <si>
    <t>Mohamad Fauzi Djabana</t>
  </si>
  <si>
    <t>Mohammad Jibril Tutupoho</t>
  </si>
  <si>
    <t>Muhamad Rajak Sileuw</t>
  </si>
  <si>
    <t>Muhammad R. Z. Latoconsina</t>
  </si>
  <si>
    <t xml:space="preserve">Nadya Salsabila Mony </t>
  </si>
  <si>
    <t>Nur Fitri</t>
  </si>
  <si>
    <t>Nur Izmi Siolon</t>
  </si>
  <si>
    <t>Putra Fairus Ghaly Kaplale</t>
  </si>
  <si>
    <t>Qasim Eghi Subarjad S.</t>
  </si>
  <si>
    <t>Reihan Alqi Syah Tukuwain</t>
  </si>
  <si>
    <t>Rido Pratama Lewenussa</t>
  </si>
  <si>
    <t>Siti Balqis Dailola</t>
  </si>
  <si>
    <t>Thesti Marsya Hulu hulis</t>
  </si>
  <si>
    <t>Tiara Soboto</t>
  </si>
  <si>
    <t>Vyra Natasia Gani</t>
  </si>
  <si>
    <t>Wa Narti Siolimbona</t>
  </si>
  <si>
    <t xml:space="preserve">Wahyu Arga Setiawan </t>
  </si>
  <si>
    <t>Ye Fadli Idrus Alhamid</t>
  </si>
  <si>
    <t>.</t>
  </si>
  <si>
    <t>Abd. Halim Nurlette</t>
  </si>
  <si>
    <t>Abd. Rahim M. Kotawasi</t>
  </si>
  <si>
    <t>Adisti Maysyara Salampessy</t>
  </si>
  <si>
    <t>B A S R I</t>
  </si>
  <si>
    <t>Fidyah Maryam Kilwouw</t>
  </si>
  <si>
    <t>Firanda</t>
  </si>
  <si>
    <t xml:space="preserve">Inayah Galela </t>
  </si>
  <si>
    <t>Intan Asikin Saimun</t>
  </si>
  <si>
    <t>Isriyanti Derotak</t>
  </si>
  <si>
    <t>Kheisya Inayah R. Serawak</t>
  </si>
  <si>
    <t xml:space="preserve">Khinda Ayu Zamania Efendi </t>
  </si>
  <si>
    <t>Khofifa Kartika Sari Arey</t>
  </si>
  <si>
    <t>Lena Kapailu</t>
  </si>
  <si>
    <t>Meisyah Indah Latifah</t>
  </si>
  <si>
    <t>Muhaimin Qalbi Payapo</t>
  </si>
  <si>
    <t>Muhammad Dulvan Tehupelasury</t>
  </si>
  <si>
    <t>Nadif Bayu Syah Putra</t>
  </si>
  <si>
    <t>Nailah Rahmatur Rodliyah</t>
  </si>
  <si>
    <t>Naisila Bugis</t>
  </si>
  <si>
    <t>Nesya Anindya Rachman</t>
  </si>
  <si>
    <t>Prabu Zulfikar W. Artafela</t>
  </si>
  <si>
    <t xml:space="preserve">Putu Selviana Irawanti </t>
  </si>
  <si>
    <t>R I S M A</t>
  </si>
  <si>
    <t>Rani Rahma Usman</t>
  </si>
  <si>
    <t>Risky Amahoru</t>
  </si>
  <si>
    <t>Salsabila Putri Usman</t>
  </si>
  <si>
    <t>Salsabila R. Rumodar</t>
  </si>
  <si>
    <t>Saphira Novita sari</t>
  </si>
  <si>
    <t>Sukaynah Sughra Ambon</t>
  </si>
  <si>
    <t>Syaira Nourra Sabban</t>
  </si>
  <si>
    <t>Tiara Andhani Rumakway</t>
  </si>
  <si>
    <t>Yogi Arsad Gimalaha</t>
  </si>
  <si>
    <t>Ainul Safitri Maswatu</t>
  </si>
  <si>
    <t>Ahmad Syah Fadli Tomaluhu</t>
  </si>
  <si>
    <t>Aimar Arif Hatala</t>
  </si>
  <si>
    <t>Aldy Fairus Maba</t>
  </si>
  <si>
    <t>Amelia Rumaday</t>
  </si>
  <si>
    <t>Andita Fitriyani Wayabula</t>
  </si>
  <si>
    <t>Farel Ena</t>
  </si>
  <si>
    <t>Harni Retob</t>
  </si>
  <si>
    <t>Haryadi Kilbaren</t>
  </si>
  <si>
    <t>Hesti Sari Sumatan</t>
  </si>
  <si>
    <t>Ibra Dhalfarikhafi Malok</t>
  </si>
  <si>
    <t>Ilham Azarudin saketa</t>
  </si>
  <si>
    <t>Ilham Putra Syafa</t>
  </si>
  <si>
    <t>Irwansyah Lesilawang</t>
  </si>
  <si>
    <t>Jelita Ode</t>
  </si>
  <si>
    <t>Jusni Syafira Retno Karno</t>
  </si>
  <si>
    <t>L e h a</t>
  </si>
  <si>
    <t>Muh. Riski Tarwa</t>
  </si>
  <si>
    <t>Muh. Riyan Wajo</t>
  </si>
  <si>
    <t>Nurdinah Vebrianti EL</t>
  </si>
  <si>
    <t>Nuzla Ramadhani Louw</t>
  </si>
  <si>
    <t xml:space="preserve">Ode Syafrudin </t>
  </si>
  <si>
    <t>Prity Mulyasari Marda</t>
  </si>
  <si>
    <t>Privelda Priangga</t>
  </si>
  <si>
    <t>Raditya Fauzy Tanikwely</t>
  </si>
  <si>
    <t>Raffilyah Tomanima</t>
  </si>
  <si>
    <t>Rifqi Fauzi Lating</t>
  </si>
  <si>
    <t>Rivat Adriansyah Turky</t>
  </si>
  <si>
    <t>Salwa Kapailu</t>
  </si>
  <si>
    <t>Tommi Syahril Fesanlau</t>
  </si>
  <si>
    <t>Vivi Fibriani Rumeon</t>
  </si>
  <si>
    <t>Yoga Aditya Suwakul</t>
  </si>
  <si>
    <t>Abdi Mahu</t>
  </si>
  <si>
    <t>Ahmad Juanto</t>
  </si>
  <si>
    <t>Airin Salsabila Kaimudin</t>
  </si>
  <si>
    <t>AKMALUDIN</t>
  </si>
  <si>
    <t>Arni Junita Tuarita</t>
  </si>
  <si>
    <t>Ashya Kayla Kasi M.  Sokametan</t>
  </si>
  <si>
    <t>Asriyani Ardin</t>
  </si>
  <si>
    <t>Aulia Maharani Kelimagun</t>
  </si>
  <si>
    <t>Bayu Aranthera A. Ifrianto</t>
  </si>
  <si>
    <t>Denis Sehwaky</t>
  </si>
  <si>
    <t>Dhirga Riski Aditya Anas</t>
  </si>
  <si>
    <t>Farhan Sani Mahulette</t>
  </si>
  <si>
    <t>Fayra Khairunnisa Rumakat</t>
  </si>
  <si>
    <t>Ginna Adelia</t>
  </si>
  <si>
    <t>Gustav Zidan Erupley</t>
  </si>
  <si>
    <t>Icha Arsety Ode</t>
  </si>
  <si>
    <t>Ilsyayanti I. Umamit</t>
  </si>
  <si>
    <t>Lisda Nuraini Mukhlis</t>
  </si>
  <si>
    <t>Marlan Ura</t>
  </si>
  <si>
    <t>Nadia Rumakey</t>
  </si>
  <si>
    <t>Nia Ramadhani Fau</t>
  </si>
  <si>
    <t>Putri Rumau</t>
  </si>
  <si>
    <t xml:space="preserve">Rafan Galih Rumeon </t>
  </si>
  <si>
    <t>Rafi Ramadhani Payapo</t>
  </si>
  <si>
    <t>Ramlah Sida Saleh</t>
  </si>
  <si>
    <t>Ramzy Lausirry</t>
  </si>
  <si>
    <t>Safril Rengur</t>
  </si>
  <si>
    <t>Siti Hajar Intan Daeng Praty</t>
  </si>
  <si>
    <t xml:space="preserve">Syahrul Rumagutawan </t>
  </si>
  <si>
    <t>Syaldi Daffakharan Soulissa</t>
  </si>
  <si>
    <t>Wa Ode Nadia</t>
  </si>
  <si>
    <t>Zulfiyanti Kilbarin</t>
  </si>
  <si>
    <t>Afif Kartika Novi Yantri</t>
  </si>
  <si>
    <t>Agung Payapo</t>
  </si>
  <si>
    <t xml:space="preserve">Anisa Syalzabila Loklomin </t>
  </si>
  <si>
    <t>Annisa Hayoto</t>
  </si>
  <si>
    <t>Armian Wayabula</t>
  </si>
  <si>
    <t>Bagas Ardi saputra</t>
  </si>
  <si>
    <t>Bahrum Umar Kelian</t>
  </si>
  <si>
    <t>Bayu Dwi Aditya  S.</t>
  </si>
  <si>
    <t>Bunga Nafisah Wakanubun</t>
  </si>
  <si>
    <t>Delon Saputra</t>
  </si>
  <si>
    <t>Enzi Rumalean</t>
  </si>
  <si>
    <t>Fadhel Maftuh Kelibay</t>
  </si>
  <si>
    <t>Fatrian Lie</t>
  </si>
  <si>
    <t>Furqon Lisaholet</t>
  </si>
  <si>
    <t xml:space="preserve">Harun Umar Kelian </t>
  </si>
  <si>
    <t xml:space="preserve">Indah Indika Suwakul </t>
  </si>
  <si>
    <t>Iqram syafiq Tomanima</t>
  </si>
  <si>
    <t>M. Akbar Sofyan</t>
  </si>
  <si>
    <t>Michika Madhina Okta Sibualamo</t>
  </si>
  <si>
    <t>Muhammad Caesar</t>
  </si>
  <si>
    <t>Muhammad Syafi'in Rumakway</t>
  </si>
  <si>
    <t>Naiha Nazmi Sahira Saifullah</t>
  </si>
  <si>
    <t>Nasrul Moh. Laode Silla</t>
  </si>
  <si>
    <t>Nur Afni Limau</t>
  </si>
  <si>
    <t>Nurdiana Hi. Yadi</t>
  </si>
  <si>
    <t>Ode Muhammad Alwi</t>
  </si>
  <si>
    <t>Refandi Baliman</t>
  </si>
  <si>
    <t>Rifan Mumulati</t>
  </si>
  <si>
    <t>Salsabila Putri Kirani</t>
  </si>
  <si>
    <t>Syarina Azzahra Rumatoras</t>
  </si>
  <si>
    <t>Wa Ode Fatmawati</t>
  </si>
  <si>
    <t>Alfian Dito</t>
  </si>
  <si>
    <t>Anggita Preya Lessy</t>
  </si>
  <si>
    <t>Anisa Agasta Rumakey</t>
  </si>
  <si>
    <t>Ariyan Tomanima</t>
  </si>
  <si>
    <t>Fachrudin Rumatumia</t>
  </si>
  <si>
    <t>Fadel Muhammad Rizky Rumbaru</t>
  </si>
  <si>
    <t>Fadlan Laula</t>
  </si>
  <si>
    <t>Fahim Tesa</t>
  </si>
  <si>
    <t>Fahri Rizieq Al-Lahmadi</t>
  </si>
  <si>
    <t>Fiana Putri Mahulette</t>
  </si>
  <si>
    <t xml:space="preserve">Ilham Mahu </t>
  </si>
  <si>
    <t>Maulidya Syafira Keley</t>
  </si>
  <si>
    <t>Mohamad Safril</t>
  </si>
  <si>
    <t>Ningsi Novita Sari Balaluw</t>
  </si>
  <si>
    <t>Nurul Elmi Khailisyiah Amahoru</t>
  </si>
  <si>
    <t>Nyai Wulan</t>
  </si>
  <si>
    <t>Putri Anjani Kama</t>
  </si>
  <si>
    <t>Putri Indah Sari Pattikupang</t>
  </si>
  <si>
    <t>R A N I</t>
  </si>
  <si>
    <t>Ratri Andini Tuara</t>
  </si>
  <si>
    <t>Ratu Faradibah Keliwawa</t>
  </si>
  <si>
    <t>Raymond Rezky Muhammad</t>
  </si>
  <si>
    <t>Restian Safitri</t>
  </si>
  <si>
    <t>Ririn Indriani Melisa Marda</t>
  </si>
  <si>
    <t>RismaWati Andini Madding</t>
  </si>
  <si>
    <t>Rival Reinaldi Leimdon</t>
  </si>
  <si>
    <t>Siti Nabila Patty</t>
  </si>
  <si>
    <t>Wa Tasya Wansi</t>
  </si>
  <si>
    <t>Wulan</t>
  </si>
  <si>
    <t>Yuldia Rosalfhantie Sukardi</t>
  </si>
  <si>
    <t>Zalfa Ufaira Rengur</t>
  </si>
  <si>
    <t>7F</t>
  </si>
  <si>
    <t>7C</t>
  </si>
  <si>
    <t>7B</t>
  </si>
  <si>
    <t>7A</t>
  </si>
  <si>
    <t xml:space="preserve">/ </t>
  </si>
  <si>
    <t>2020-2021</t>
  </si>
  <si>
    <t>I (Ganjil)</t>
  </si>
  <si>
    <t xml:space="preserve">. . . . . . . . . . . . . . . . </t>
  </si>
  <si>
    <t>/</t>
  </si>
  <si>
    <t>Akmaludin</t>
  </si>
  <si>
    <t>Ashya Kayla Kasi M. Sokametan</t>
  </si>
  <si>
    <t xml:space="preserve">Bula, . . .  Juli 2020 </t>
  </si>
  <si>
    <t>Menguasai keterampilan pada KD 4.1, 4.2, dan KD 4.3.</t>
  </si>
  <si>
    <r>
      <t xml:space="preserve">Memiliki kemampuan sangat baik dalam memahami </t>
    </r>
    <r>
      <rPr>
        <sz val="9"/>
        <color theme="3" tint="0.39997558519241921"/>
        <rFont val="Cambria"/>
        <family val="1"/>
        <scheme val="major"/>
      </rPr>
      <t>proses perumusan dan penetapan pancasila sebagai dasar negara</t>
    </r>
    <r>
      <rPr>
        <sz val="9"/>
        <color theme="2" tint="-0.749992370372631"/>
        <rFont val="Cambria"/>
        <family val="1"/>
        <scheme val="major"/>
      </rPr>
      <t xml:space="preserve">; </t>
    </r>
    <r>
      <rPr>
        <sz val="9"/>
        <color theme="9" tint="-0.249977111117893"/>
        <rFont val="Cambria"/>
        <family val="1"/>
        <scheme val="major"/>
      </rPr>
      <t>norma-norma dalam kehidupan bermasyarakat</t>
    </r>
    <r>
      <rPr>
        <sz val="9"/>
        <color theme="2" tint="-0.749992370372631"/>
        <rFont val="Cambria"/>
        <family val="1"/>
        <scheme val="major"/>
      </rPr>
      <t xml:space="preserve">; </t>
    </r>
    <r>
      <rPr>
        <sz val="9"/>
        <color rgb="FF00B050"/>
        <rFont val="Cambria"/>
        <family val="1"/>
        <scheme val="major"/>
      </rPr>
      <t xml:space="preserve">kesejarahan perumusan dan pengesahan UUD. </t>
    </r>
  </si>
  <si>
    <r>
      <t xml:space="preserve">Memiliki kemampuan baik dalam memahami </t>
    </r>
    <r>
      <rPr>
        <sz val="9"/>
        <color theme="3" tint="0.39997558519241921"/>
        <rFont val="Cambria"/>
        <family val="1"/>
        <scheme val="major"/>
      </rPr>
      <t>proses perumusan dan penetapan pancasila sebagai dasar negara</t>
    </r>
    <r>
      <rPr>
        <sz val="9"/>
        <color theme="2" tint="-0.749992370372631"/>
        <rFont val="Cambria"/>
        <family val="1"/>
        <scheme val="major"/>
      </rPr>
      <t xml:space="preserve">; </t>
    </r>
    <r>
      <rPr>
        <sz val="9"/>
        <color rgb="FFC00000"/>
        <rFont val="Cambria"/>
        <family val="1"/>
        <scheme val="major"/>
      </rPr>
      <t>norma-norma dalam kehidupan bermasyarakat</t>
    </r>
    <r>
      <rPr>
        <sz val="9"/>
        <color theme="2" tint="-0.749992370372631"/>
        <rFont val="Cambria"/>
        <family val="1"/>
        <scheme val="major"/>
      </rPr>
      <t xml:space="preserve">; </t>
    </r>
    <r>
      <rPr>
        <sz val="9"/>
        <color rgb="FF00B050"/>
        <rFont val="Cambria"/>
        <family val="1"/>
        <scheme val="major"/>
      </rPr>
      <t xml:space="preserve">kesejarahan perumusan dan pengesahan UUD. </t>
    </r>
  </si>
  <si>
    <r>
      <t xml:space="preserve">Kemampuan dalam memahami </t>
    </r>
    <r>
      <rPr>
        <sz val="9"/>
        <color theme="3" tint="0.39997558519241921"/>
        <rFont val="Cambria"/>
        <family val="1"/>
        <scheme val="major"/>
      </rPr>
      <t>proses perumusan dan penetapan pancasila sebagai dasar negara</t>
    </r>
    <r>
      <rPr>
        <sz val="9"/>
        <color theme="2" tint="-0.749992370372631"/>
        <rFont val="Cambria"/>
        <family val="1"/>
        <scheme val="major"/>
      </rPr>
      <t xml:space="preserve">; </t>
    </r>
    <r>
      <rPr>
        <sz val="9"/>
        <color theme="9" tint="-0.249977111117893"/>
        <rFont val="Cambria"/>
        <family val="1"/>
        <scheme val="major"/>
      </rPr>
      <t>norma-norma dalam kehidupan bermasyarakat</t>
    </r>
    <r>
      <rPr>
        <sz val="9"/>
        <color theme="2" tint="-0.749992370372631"/>
        <rFont val="Cambria"/>
        <family val="1"/>
        <scheme val="major"/>
      </rPr>
      <t xml:space="preserve">; </t>
    </r>
    <r>
      <rPr>
        <sz val="9"/>
        <color rgb="FF00B050"/>
        <rFont val="Cambria"/>
        <family val="1"/>
        <scheme val="major"/>
      </rPr>
      <t xml:space="preserve">kesejarahan perumusan dan pengesahan UUD </t>
    </r>
    <r>
      <rPr>
        <sz val="9"/>
        <rFont val="Cambria"/>
        <family val="1"/>
        <scheme val="major"/>
      </rPr>
      <t xml:space="preserve">Mulai berkembang. </t>
    </r>
  </si>
  <si>
    <t>Sangat menguasai keterampilan pada KD 4.1, 4.2, dan KD 4.3.</t>
  </si>
  <si>
    <t>Keterampilan pada KD 4.1, 4.2, dan KD 4.3 mulai meningkat.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</si>
</sst>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61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9"/>
      <color theme="1"/>
      <name val="Cambria"/>
      <family val="1"/>
      <scheme val="major"/>
    </font>
    <font>
      <b/>
      <sz val="9"/>
      <color theme="2" tint="-0.749992370372631"/>
      <name val="Cambria"/>
      <family val="1"/>
      <scheme val="major"/>
    </font>
    <font>
      <sz val="9"/>
      <color theme="2" tint="-0.749992370372631"/>
      <name val="Cambria"/>
      <family val="1"/>
      <scheme val="major"/>
    </font>
    <font>
      <i/>
      <sz val="9"/>
      <color theme="2" tint="-0.749992370372631"/>
      <name val="Cambria"/>
      <family val="1"/>
      <scheme val="major"/>
    </font>
    <font>
      <b/>
      <i/>
      <sz val="9"/>
      <color theme="2" tint="-0.749992370372631"/>
      <name val="Cambria"/>
      <family val="1"/>
      <scheme val="major"/>
    </font>
    <font>
      <sz val="9"/>
      <color theme="1"/>
      <name val="Calibri"/>
      <family val="2"/>
      <charset val="1"/>
      <scheme val="minor"/>
    </font>
    <font>
      <b/>
      <sz val="9"/>
      <color theme="1"/>
      <name val="Cambria"/>
      <family val="1"/>
      <scheme val="major"/>
    </font>
    <font>
      <sz val="9"/>
      <color rgb="FF000000"/>
      <name val="Cambria"/>
      <family val="1"/>
    </font>
    <font>
      <sz val="10"/>
      <color theme="1"/>
      <name val="Cambria"/>
      <family val="1"/>
      <scheme val="major"/>
    </font>
    <font>
      <sz val="10"/>
      <name val="Times New Roman"/>
      <family val="1"/>
    </font>
    <font>
      <sz val="9"/>
      <color theme="1"/>
      <name val="Times New Roman"/>
      <family val="1"/>
    </font>
    <font>
      <sz val="10"/>
      <name val="Cambria"/>
      <family val="1"/>
      <scheme val="major"/>
    </font>
    <font>
      <sz val="11"/>
      <name val="Calibri"/>
      <family val="2"/>
      <charset val="1"/>
      <scheme val="minor"/>
    </font>
    <font>
      <b/>
      <sz val="10"/>
      <color theme="1"/>
      <name val="Cambria"/>
      <family val="1"/>
      <scheme val="major"/>
    </font>
    <font>
      <b/>
      <sz val="10"/>
      <name val="Cambria"/>
      <family val="1"/>
      <scheme val="major"/>
    </font>
    <font>
      <i/>
      <sz val="10"/>
      <name val="Cambria"/>
      <family val="1"/>
      <scheme val="major"/>
    </font>
    <font>
      <sz val="9"/>
      <name val="Cambria"/>
      <family val="1"/>
      <scheme val="major"/>
    </font>
    <font>
      <u/>
      <sz val="10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3"/>
      <color theme="1"/>
      <name val="Cambria"/>
      <family val="1"/>
      <scheme val="major"/>
    </font>
    <font>
      <i/>
      <sz val="10"/>
      <color theme="1"/>
      <name val="Bradley Hand ITC"/>
      <family val="4"/>
    </font>
    <font>
      <sz val="9"/>
      <name val="Calibri"/>
      <family val="2"/>
      <charset val="1"/>
      <scheme val="minor"/>
    </font>
    <font>
      <sz val="11"/>
      <color theme="1"/>
      <name val="Cambria"/>
      <family val="1"/>
      <scheme val="major"/>
    </font>
    <font>
      <vertAlign val="superscript"/>
      <sz val="11"/>
      <color theme="1"/>
      <name val="Cambria"/>
      <family val="1"/>
      <scheme val="major"/>
    </font>
    <font>
      <vertAlign val="superscript"/>
      <sz val="14"/>
      <color theme="1"/>
      <name val="Cambria"/>
      <family val="1"/>
      <scheme val="major"/>
    </font>
    <font>
      <b/>
      <sz val="9"/>
      <name val="Times New Roman"/>
      <family val="1"/>
    </font>
    <font>
      <b/>
      <sz val="9"/>
      <name val="Cambria"/>
      <family val="1"/>
      <scheme val="major"/>
    </font>
    <font>
      <b/>
      <i/>
      <sz val="9"/>
      <name val="Cambria"/>
      <family val="1"/>
      <scheme val="major"/>
    </font>
    <font>
      <i/>
      <sz val="9"/>
      <name val="Cambria"/>
      <family val="1"/>
      <scheme val="major"/>
    </font>
    <font>
      <b/>
      <sz val="11"/>
      <name val="Calibri"/>
      <family val="2"/>
      <charset val="1"/>
      <scheme val="minor"/>
    </font>
    <font>
      <sz val="8"/>
      <color indexed="8"/>
      <name val="Arial Narrow"/>
      <family val="2"/>
    </font>
    <font>
      <sz val="10"/>
      <color theme="1"/>
      <name val="Times New Roman"/>
      <family val="1"/>
    </font>
    <font>
      <b/>
      <sz val="9"/>
      <color theme="1"/>
      <name val="Arial Narrow"/>
      <family val="2"/>
    </font>
    <font>
      <b/>
      <sz val="9"/>
      <name val="Arial Narrow"/>
      <family val="2"/>
    </font>
    <font>
      <b/>
      <sz val="8"/>
      <color theme="1"/>
      <name val="Arial Narrow"/>
      <family val="2"/>
    </font>
    <font>
      <sz val="9"/>
      <name val="Book Antiqua"/>
      <family val="1"/>
    </font>
    <font>
      <sz val="9"/>
      <name val="Cambria"/>
      <family val="1"/>
    </font>
    <font>
      <b/>
      <sz val="11"/>
      <color theme="2" tint="-0.749992370372631"/>
      <name val="Cambria"/>
      <family val="1"/>
      <scheme val="major"/>
    </font>
    <font>
      <b/>
      <i/>
      <sz val="9"/>
      <color theme="1"/>
      <name val="Cambria"/>
      <family val="1"/>
      <scheme val="major"/>
    </font>
    <font>
      <b/>
      <sz val="10"/>
      <color theme="2" tint="-0.749992370372631"/>
      <name val="Cambria"/>
      <family val="1"/>
      <scheme val="major"/>
    </font>
    <font>
      <b/>
      <u/>
      <sz val="9"/>
      <name val="Cambria"/>
      <family val="1"/>
      <scheme val="major"/>
    </font>
    <font>
      <b/>
      <i/>
      <sz val="9"/>
      <color rgb="FFFF0000"/>
      <name val="Cambria"/>
      <family val="1"/>
      <scheme val="major"/>
    </font>
    <font>
      <b/>
      <sz val="9"/>
      <name val="Cambria"/>
      <family val="1"/>
    </font>
    <font>
      <i/>
      <sz val="9"/>
      <name val="Cambria"/>
      <family val="1"/>
    </font>
    <font>
      <b/>
      <i/>
      <sz val="9"/>
      <color theme="2" tint="-0.749992370372631"/>
      <name val="Cambria"/>
      <family val="1"/>
    </font>
    <font>
      <b/>
      <sz val="9"/>
      <color theme="2" tint="-0.749992370372631"/>
      <name val="Cambria"/>
      <family val="1"/>
    </font>
    <font>
      <sz val="9"/>
      <color rgb="FFFF0000"/>
      <name val="Cambria"/>
      <family val="1"/>
      <scheme val="major"/>
    </font>
    <font>
      <sz val="11"/>
      <color rgb="FFFF0000"/>
      <name val="Calibri"/>
      <family val="2"/>
      <charset val="1"/>
      <scheme val="minor"/>
    </font>
    <font>
      <b/>
      <i/>
      <sz val="9"/>
      <name val="Cambria"/>
      <family val="1"/>
    </font>
    <font>
      <sz val="9"/>
      <color theme="2" tint="-0.749992370372631"/>
      <name val="Times New Roman"/>
      <family val="1"/>
    </font>
    <font>
      <sz val="9"/>
      <color theme="0"/>
      <name val="Cambria"/>
      <family val="1"/>
    </font>
    <font>
      <b/>
      <sz val="9"/>
      <color theme="0"/>
      <name val="Cambria"/>
      <family val="1"/>
      <scheme val="major"/>
    </font>
    <font>
      <b/>
      <sz val="9"/>
      <color theme="0"/>
      <name val="Cambria"/>
      <family val="1"/>
    </font>
    <font>
      <i/>
      <sz val="9"/>
      <color theme="0"/>
      <name val="Cambria"/>
      <family val="1"/>
    </font>
    <font>
      <sz val="9"/>
      <color theme="3" tint="0.39997558519241921"/>
      <name val="Cambria"/>
      <family val="1"/>
      <scheme val="major"/>
    </font>
    <font>
      <sz val="9"/>
      <color rgb="FF00B050"/>
      <name val="Cambria"/>
      <family val="1"/>
      <scheme val="major"/>
    </font>
    <font>
      <sz val="9"/>
      <color theme="9" tint="-0.249977111117893"/>
      <name val="Cambria"/>
      <family val="1"/>
      <scheme val="major"/>
    </font>
    <font>
      <sz val="9"/>
      <color rgb="FFC00000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double">
        <color auto="1"/>
      </left>
      <right style="thin">
        <color auto="1"/>
      </right>
      <top style="hair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04">
    <xf numFmtId="0" fontId="0" fillId="0" borderId="0" xfId="0"/>
    <xf numFmtId="0" fontId="3" fillId="0" borderId="0" xfId="0" applyFont="1"/>
    <xf numFmtId="0" fontId="5" fillId="0" borderId="0" xfId="0" applyFont="1"/>
    <xf numFmtId="0" fontId="4" fillId="0" borderId="0" xfId="1" applyFont="1" applyFill="1" applyAlignment="1">
      <alignment horizontal="left"/>
    </xf>
    <xf numFmtId="0" fontId="5" fillId="0" borderId="0" xfId="1" applyNumberFormat="1" applyFont="1" applyFill="1" applyBorder="1" applyAlignment="1" applyProtection="1"/>
    <xf numFmtId="0" fontId="4" fillId="0" borderId="0" xfId="0" applyFont="1" applyAlignment="1">
      <alignment vertical="center"/>
    </xf>
    <xf numFmtId="0" fontId="5" fillId="0" borderId="12" xfId="1" applyFont="1" applyFill="1" applyBorder="1" applyAlignment="1">
      <alignment horizontal="center"/>
    </xf>
    <xf numFmtId="0" fontId="5" fillId="0" borderId="13" xfId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5" fillId="0" borderId="23" xfId="1" applyFont="1" applyFill="1" applyBorder="1" applyAlignment="1">
      <alignment horizontal="center"/>
    </xf>
    <xf numFmtId="0" fontId="4" fillId="0" borderId="0" xfId="1" applyNumberFormat="1" applyFont="1" applyFill="1" applyBorder="1" applyAlignment="1" applyProtection="1"/>
    <xf numFmtId="0" fontId="8" fillId="0" borderId="0" xfId="0" applyFont="1"/>
    <xf numFmtId="0" fontId="3" fillId="0" borderId="23" xfId="0" applyFont="1" applyBorder="1"/>
    <xf numFmtId="0" fontId="3" fillId="0" borderId="18" xfId="0" applyFont="1" applyBorder="1"/>
    <xf numFmtId="0" fontId="3" fillId="0" borderId="10" xfId="0" applyFont="1" applyBorder="1"/>
    <xf numFmtId="0" fontId="8" fillId="0" borderId="23" xfId="0" applyFont="1" applyBorder="1"/>
    <xf numFmtId="0" fontId="8" fillId="0" borderId="18" xfId="0" applyFont="1" applyBorder="1"/>
    <xf numFmtId="0" fontId="8" fillId="0" borderId="10" xfId="0" applyFont="1" applyBorder="1"/>
    <xf numFmtId="0" fontId="8" fillId="0" borderId="20" xfId="0" applyFont="1" applyBorder="1"/>
    <xf numFmtId="0" fontId="8" fillId="0" borderId="19" xfId="0" applyFont="1" applyBorder="1"/>
    <xf numFmtId="0" fontId="8" fillId="0" borderId="8" xfId="0" applyFont="1" applyBorder="1"/>
    <xf numFmtId="0" fontId="3" fillId="0" borderId="27" xfId="0" applyFont="1" applyBorder="1"/>
    <xf numFmtId="0" fontId="3" fillId="0" borderId="9" xfId="0" applyFont="1" applyBorder="1"/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16" xfId="0" applyFont="1" applyBorder="1"/>
    <xf numFmtId="0" fontId="0" fillId="0" borderId="0" xfId="0" applyAlignment="1">
      <alignment horizontal="center"/>
    </xf>
    <xf numFmtId="0" fontId="12" fillId="0" borderId="23" xfId="0" applyFont="1" applyBorder="1" applyAlignment="1">
      <alignment vertical="center"/>
    </xf>
    <xf numFmtId="0" fontId="11" fillId="0" borderId="0" xfId="0" applyFont="1"/>
    <xf numFmtId="0" fontId="12" fillId="0" borderId="10" xfId="0" applyFont="1" applyBorder="1" applyAlignment="1">
      <alignment vertical="center"/>
    </xf>
    <xf numFmtId="0" fontId="3" fillId="0" borderId="0" xfId="0" applyFont="1" applyBorder="1"/>
    <xf numFmtId="0" fontId="3" fillId="0" borderId="24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0" fontId="11" fillId="0" borderId="0" xfId="0" applyFont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14" fillId="0" borderId="22" xfId="0" applyFont="1" applyBorder="1"/>
    <xf numFmtId="0" fontId="3" fillId="0" borderId="10" xfId="0" applyFont="1" applyBorder="1" applyAlignment="1">
      <alignment horizontal="center" vertical="center"/>
    </xf>
    <xf numFmtId="0" fontId="10" fillId="0" borderId="23" xfId="0" applyFont="1" applyBorder="1" applyAlignment="1">
      <alignment vertical="center"/>
    </xf>
    <xf numFmtId="0" fontId="14" fillId="0" borderId="23" xfId="0" applyFont="1" applyBorder="1"/>
    <xf numFmtId="0" fontId="3" fillId="0" borderId="0" xfId="0" applyFont="1" applyAlignment="1">
      <alignment horizontal="left"/>
    </xf>
    <xf numFmtId="0" fontId="10" fillId="0" borderId="23" xfId="0" applyFont="1" applyBorder="1" applyAlignment="1">
      <alignment horizontal="justify" vertical="center"/>
    </xf>
    <xf numFmtId="0" fontId="18" fillId="0" borderId="23" xfId="0" applyFont="1" applyBorder="1"/>
    <xf numFmtId="0" fontId="3" fillId="0" borderId="0" xfId="0" applyFont="1" applyAlignment="1"/>
    <xf numFmtId="49" fontId="3" fillId="0" borderId="0" xfId="0" applyNumberFormat="1" applyFont="1" applyAlignment="1">
      <alignment horizontal="left"/>
    </xf>
    <xf numFmtId="49" fontId="3" fillId="0" borderId="0" xfId="0" applyNumberFormat="1" applyFont="1"/>
    <xf numFmtId="0" fontId="19" fillId="0" borderId="0" xfId="0" applyFont="1"/>
    <xf numFmtId="0" fontId="14" fillId="0" borderId="0" xfId="0" applyFont="1" applyBorder="1"/>
    <xf numFmtId="0" fontId="14" fillId="0" borderId="24" xfId="0" applyFont="1" applyBorder="1"/>
    <xf numFmtId="0" fontId="3" fillId="0" borderId="20" xfId="0" applyFont="1" applyBorder="1"/>
    <xf numFmtId="0" fontId="14" fillId="0" borderId="20" xfId="0" applyFont="1" applyBorder="1"/>
    <xf numFmtId="0" fontId="19" fillId="0" borderId="0" xfId="0" applyFont="1" applyAlignment="1">
      <alignment vertical="top"/>
    </xf>
    <xf numFmtId="0" fontId="20" fillId="0" borderId="0" xfId="0" applyFont="1"/>
    <xf numFmtId="0" fontId="19" fillId="0" borderId="0" xfId="0" applyFont="1" applyBorder="1"/>
    <xf numFmtId="0" fontId="11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5" fillId="0" borderId="23" xfId="0" applyNumberFormat="1" applyFont="1" applyFill="1" applyBorder="1" applyAlignment="1" applyProtection="1">
      <alignment horizontal="center" vertical="center"/>
    </xf>
    <xf numFmtId="0" fontId="3" fillId="0" borderId="23" xfId="0" applyNumberFormat="1" applyFont="1" applyFill="1" applyBorder="1" applyAlignment="1" applyProtection="1">
      <alignment horizontal="center" vertical="center"/>
    </xf>
    <xf numFmtId="0" fontId="3" fillId="0" borderId="23" xfId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4" fillId="0" borderId="40" xfId="0" applyNumberFormat="1" applyFont="1" applyFill="1" applyBorder="1" applyAlignment="1" applyProtection="1">
      <alignment horizontal="center" vertical="center"/>
    </xf>
    <xf numFmtId="0" fontId="4" fillId="0" borderId="40" xfId="1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6" fillId="0" borderId="40" xfId="1" applyFont="1" applyFill="1" applyBorder="1" applyAlignment="1">
      <alignment horizontal="center" vertical="center"/>
    </xf>
    <xf numFmtId="0" fontId="11" fillId="0" borderId="0" xfId="0" applyFont="1" applyAlignment="1"/>
    <xf numFmtId="0" fontId="21" fillId="0" borderId="0" xfId="0" applyFont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0" xfId="0" applyFont="1" applyBorder="1" applyAlignment="1"/>
    <xf numFmtId="0" fontId="3" fillId="0" borderId="22" xfId="0" applyFont="1" applyBorder="1"/>
    <xf numFmtId="0" fontId="4" fillId="0" borderId="32" xfId="0" applyFont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23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3" xfId="0" applyFont="1" applyBorder="1"/>
    <xf numFmtId="0" fontId="15" fillId="0" borderId="3" xfId="0" applyFont="1" applyBorder="1"/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0" fontId="14" fillId="0" borderId="4" xfId="0" applyFont="1" applyBorder="1"/>
    <xf numFmtId="0" fontId="14" fillId="0" borderId="33" xfId="0" applyFont="1" applyBorder="1"/>
    <xf numFmtId="0" fontId="14" fillId="0" borderId="0" xfId="0" applyFont="1" applyBorder="1" applyAlignment="1">
      <alignment horizontal="center" vertical="center"/>
    </xf>
    <xf numFmtId="0" fontId="17" fillId="0" borderId="0" xfId="0" applyFont="1" applyBorder="1" applyAlignment="1"/>
    <xf numFmtId="0" fontId="19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 wrapText="1"/>
    </xf>
    <xf numFmtId="0" fontId="14" fillId="0" borderId="34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4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55" xfId="0" applyFont="1" applyBorder="1" applyAlignment="1">
      <alignment horizontal="center"/>
    </xf>
    <xf numFmtId="0" fontId="17" fillId="0" borderId="59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0" fillId="0" borderId="22" xfId="0" applyFont="1" applyBorder="1" applyAlignment="1">
      <alignment vertical="center"/>
    </xf>
    <xf numFmtId="0" fontId="14" fillId="0" borderId="9" xfId="0" applyFont="1" applyBorder="1"/>
    <xf numFmtId="0" fontId="14" fillId="0" borderId="61" xfId="0" applyFont="1" applyBorder="1"/>
    <xf numFmtId="0" fontId="14" fillId="0" borderId="62" xfId="0" applyFont="1" applyBorder="1"/>
    <xf numFmtId="0" fontId="19" fillId="0" borderId="52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4" fillId="0" borderId="63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53" xfId="0" applyFont="1" applyBorder="1" applyAlignment="1">
      <alignment horizontal="left" vertical="center" wrapText="1"/>
    </xf>
    <xf numFmtId="0" fontId="14" fillId="0" borderId="64" xfId="0" applyFont="1" applyBorder="1"/>
    <xf numFmtId="0" fontId="3" fillId="0" borderId="65" xfId="0" applyFont="1" applyBorder="1" applyAlignment="1">
      <alignment horizontal="center"/>
    </xf>
    <xf numFmtId="0" fontId="14" fillId="0" borderId="10" xfId="0" applyFont="1" applyBorder="1"/>
    <xf numFmtId="0" fontId="14" fillId="0" borderId="11" xfId="0" applyFont="1" applyBorder="1"/>
    <xf numFmtId="0" fontId="14" fillId="0" borderId="66" xfId="0" applyFont="1" applyBorder="1"/>
    <xf numFmtId="0" fontId="19" fillId="0" borderId="6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2" xfId="0" applyFont="1" applyBorder="1"/>
    <xf numFmtId="0" fontId="19" fillId="0" borderId="68" xfId="0" applyFont="1" applyBorder="1" applyAlignment="1">
      <alignment horizontal="left"/>
    </xf>
    <xf numFmtId="0" fontId="19" fillId="0" borderId="69" xfId="0" applyFont="1" applyBorder="1" applyAlignment="1">
      <alignment horizontal="left"/>
    </xf>
    <xf numFmtId="0" fontId="14" fillId="0" borderId="70" xfId="0" applyFont="1" applyBorder="1" applyAlignment="1">
      <alignment horizontal="center"/>
    </xf>
    <xf numFmtId="0" fontId="14" fillId="0" borderId="69" xfId="0" applyFont="1" applyBorder="1"/>
    <xf numFmtId="0" fontId="14" fillId="0" borderId="13" xfId="0" applyFont="1" applyBorder="1"/>
    <xf numFmtId="0" fontId="19" fillId="0" borderId="67" xfId="0" applyFont="1" applyBorder="1"/>
    <xf numFmtId="0" fontId="19" fillId="0" borderId="18" xfId="0" applyFont="1" applyBorder="1"/>
    <xf numFmtId="0" fontId="14" fillId="0" borderId="10" xfId="0" applyFont="1" applyBorder="1" applyAlignment="1">
      <alignment horizontal="center"/>
    </xf>
    <xf numFmtId="0" fontId="14" fillId="0" borderId="18" xfId="0" applyFont="1" applyBorder="1"/>
    <xf numFmtId="0" fontId="14" fillId="0" borderId="72" xfId="0" applyFont="1" applyBorder="1"/>
    <xf numFmtId="0" fontId="14" fillId="0" borderId="14" xfId="0" applyFont="1" applyBorder="1"/>
    <xf numFmtId="0" fontId="19" fillId="0" borderId="71" xfId="0" applyFont="1" applyBorder="1" applyAlignment="1">
      <alignment horizontal="left"/>
    </xf>
    <xf numFmtId="0" fontId="19" fillId="0" borderId="72" xfId="0" applyFont="1" applyBorder="1" applyAlignment="1">
      <alignment horizontal="left"/>
    </xf>
    <xf numFmtId="0" fontId="15" fillId="0" borderId="0" xfId="0" applyFont="1" applyBorder="1"/>
    <xf numFmtId="0" fontId="15" fillId="0" borderId="53" xfId="0" applyFont="1" applyBorder="1"/>
    <xf numFmtId="0" fontId="19" fillId="0" borderId="71" xfId="0" applyFont="1" applyBorder="1"/>
    <xf numFmtId="0" fontId="19" fillId="0" borderId="72" xfId="0" applyFont="1" applyBorder="1"/>
    <xf numFmtId="0" fontId="19" fillId="0" borderId="52" xfId="0" applyFont="1" applyBorder="1"/>
    <xf numFmtId="0" fontId="14" fillId="0" borderId="53" xfId="0" applyFont="1" applyBorder="1"/>
    <xf numFmtId="0" fontId="14" fillId="0" borderId="71" xfId="0" applyFont="1" applyBorder="1"/>
    <xf numFmtId="0" fontId="14" fillId="0" borderId="32" xfId="0" applyFont="1" applyBorder="1"/>
    <xf numFmtId="0" fontId="14" fillId="0" borderId="52" xfId="0" applyFont="1" applyBorder="1"/>
    <xf numFmtId="0" fontId="24" fillId="0" borderId="0" xfId="0" applyFont="1"/>
    <xf numFmtId="0" fontId="8" fillId="0" borderId="12" xfId="0" applyFont="1" applyBorder="1"/>
    <xf numFmtId="0" fontId="14" fillId="0" borderId="15" xfId="0" applyFont="1" applyBorder="1"/>
    <xf numFmtId="0" fontId="14" fillId="0" borderId="25" xfId="0" applyFont="1" applyBorder="1"/>
    <xf numFmtId="0" fontId="14" fillId="0" borderId="75" xfId="0" applyFont="1" applyBorder="1"/>
    <xf numFmtId="0" fontId="3" fillId="0" borderId="76" xfId="0" applyFont="1" applyBorder="1" applyAlignment="1">
      <alignment horizontal="center"/>
    </xf>
    <xf numFmtId="0" fontId="14" fillId="0" borderId="8" xfId="0" applyFont="1" applyBorder="1"/>
    <xf numFmtId="0" fontId="14" fillId="0" borderId="77" xfId="0" applyFont="1" applyBorder="1"/>
    <xf numFmtId="0" fontId="14" fillId="0" borderId="78" xfId="0" applyFont="1" applyBorder="1"/>
    <xf numFmtId="0" fontId="14" fillId="0" borderId="79" xfId="0" applyFont="1" applyBorder="1"/>
    <xf numFmtId="0" fontId="3" fillId="0" borderId="16" xfId="0" applyFont="1" applyBorder="1"/>
    <xf numFmtId="0" fontId="3" fillId="0" borderId="7" xfId="0" applyFont="1" applyBorder="1" applyAlignment="1">
      <alignment horizontal="center" vertical="center"/>
    </xf>
    <xf numFmtId="0" fontId="14" fillId="0" borderId="7" xfId="0" applyFont="1" applyBorder="1"/>
    <xf numFmtId="0" fontId="14" fillId="0" borderId="80" xfId="0" applyFont="1" applyBorder="1"/>
    <xf numFmtId="0" fontId="14" fillId="0" borderId="81" xfId="0" applyFont="1" applyBorder="1"/>
    <xf numFmtId="0" fontId="14" fillId="0" borderId="82" xfId="0" applyFont="1" applyBorder="1"/>
    <xf numFmtId="0" fontId="14" fillId="0" borderId="40" xfId="0" applyFont="1" applyBorder="1"/>
    <xf numFmtId="0" fontId="14" fillId="0" borderId="83" xfId="0" applyFont="1" applyBorder="1" applyAlignment="1">
      <alignment horizontal="left" vertical="center"/>
    </xf>
    <xf numFmtId="0" fontId="24" fillId="0" borderId="53" xfId="0" applyFont="1" applyBorder="1"/>
    <xf numFmtId="0" fontId="14" fillId="0" borderId="66" xfId="0" applyFont="1" applyBorder="1" applyAlignment="1">
      <alignment horizontal="left" vertical="center"/>
    </xf>
    <xf numFmtId="0" fontId="24" fillId="0" borderId="12" xfId="0" applyFont="1" applyBorder="1"/>
    <xf numFmtId="0" fontId="14" fillId="0" borderId="66" xfId="0" applyFont="1" applyBorder="1" applyAlignment="1">
      <alignment horizontal="left"/>
    </xf>
    <xf numFmtId="0" fontId="19" fillId="0" borderId="67" xfId="0" applyFont="1" applyBorder="1" applyAlignment="1">
      <alignment horizontal="left"/>
    </xf>
    <xf numFmtId="0" fontId="19" fillId="0" borderId="18" xfId="0" applyFont="1" applyBorder="1" applyAlignment="1">
      <alignment horizontal="left"/>
    </xf>
    <xf numFmtId="0" fontId="14" fillId="0" borderId="66" xfId="0" applyFont="1" applyBorder="1" applyAlignment="1"/>
    <xf numFmtId="0" fontId="19" fillId="0" borderId="0" xfId="0" applyFont="1" applyBorder="1" applyAlignment="1"/>
    <xf numFmtId="0" fontId="24" fillId="0" borderId="14" xfId="0" applyFont="1" applyBorder="1"/>
    <xf numFmtId="0" fontId="24" fillId="0" borderId="13" xfId="0" applyFont="1" applyBorder="1"/>
    <xf numFmtId="0" fontId="19" fillId="0" borderId="68" xfId="0" applyFont="1" applyBorder="1"/>
    <xf numFmtId="0" fontId="19" fillId="0" borderId="69" xfId="0" applyFont="1" applyBorder="1"/>
    <xf numFmtId="0" fontId="19" fillId="0" borderId="84" xfId="0" applyFont="1" applyBorder="1"/>
    <xf numFmtId="0" fontId="19" fillId="0" borderId="19" xfId="0" applyFont="1" applyBorder="1"/>
    <xf numFmtId="0" fontId="14" fillId="0" borderId="8" xfId="0" applyFont="1" applyBorder="1" applyAlignment="1">
      <alignment horizontal="center" vertical="center"/>
    </xf>
    <xf numFmtId="0" fontId="14" fillId="0" borderId="19" xfId="0" applyFont="1" applyBorder="1"/>
    <xf numFmtId="0" fontId="3" fillId="0" borderId="0" xfId="0" applyFont="1" applyAlignment="1">
      <alignment vertical="top"/>
    </xf>
    <xf numFmtId="0" fontId="3" fillId="0" borderId="0" xfId="0" applyFont="1" applyAlignment="1">
      <alignment horizontal="left"/>
    </xf>
    <xf numFmtId="0" fontId="14" fillId="0" borderId="21" xfId="0" applyFont="1" applyBorder="1"/>
    <xf numFmtId="0" fontId="3" fillId="0" borderId="0" xfId="0" applyFont="1" applyBorder="1" applyAlignment="1">
      <alignment vertical="center"/>
    </xf>
    <xf numFmtId="0" fontId="5" fillId="0" borderId="20" xfId="0" applyFont="1" applyBorder="1" applyAlignment="1">
      <alignment horizontal="center"/>
    </xf>
    <xf numFmtId="0" fontId="5" fillId="0" borderId="23" xfId="2" applyFont="1" applyFill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3" fillId="0" borderId="24" xfId="0" applyFont="1" applyBorder="1"/>
    <xf numFmtId="0" fontId="11" fillId="0" borderId="20" xfId="0" applyFont="1" applyBorder="1"/>
    <xf numFmtId="0" fontId="19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left" vertical="top"/>
    </xf>
    <xf numFmtId="49" fontId="19" fillId="0" borderId="0" xfId="1" applyNumberFormat="1" applyFont="1" applyFill="1" applyBorder="1"/>
    <xf numFmtId="0" fontId="29" fillId="0" borderId="0" xfId="0" applyFont="1" applyAlignment="1">
      <alignment horizontal="center"/>
    </xf>
    <xf numFmtId="0" fontId="29" fillId="0" borderId="0" xfId="0" applyFont="1"/>
    <xf numFmtId="0" fontId="19" fillId="0" borderId="0" xfId="1" applyFont="1" applyFill="1" applyBorder="1" applyAlignment="1">
      <alignment horizontal="left"/>
    </xf>
    <xf numFmtId="0" fontId="30" fillId="0" borderId="0" xfId="0" applyFont="1" applyBorder="1"/>
    <xf numFmtId="0" fontId="31" fillId="0" borderId="0" xfId="0" applyFont="1" applyAlignment="1">
      <alignment horizontal="left"/>
    </xf>
    <xf numFmtId="0" fontId="32" fillId="0" borderId="0" xfId="0" applyFont="1"/>
    <xf numFmtId="0" fontId="29" fillId="0" borderId="0" xfId="0" applyFont="1" applyAlignment="1"/>
    <xf numFmtId="0" fontId="29" fillId="0" borderId="0" xfId="0" applyFont="1" applyAlignment="1">
      <alignment horizontal="right"/>
    </xf>
    <xf numFmtId="0" fontId="29" fillId="0" borderId="0" xfId="0" applyFont="1" applyAlignment="1">
      <alignment horizontal="left" vertical="top"/>
    </xf>
    <xf numFmtId="0" fontId="19" fillId="0" borderId="0" xfId="0" applyFont="1" applyBorder="1" applyAlignment="1">
      <alignment horizontal="left"/>
    </xf>
    <xf numFmtId="0" fontId="29" fillId="0" borderId="0" xfId="0" applyFont="1" applyAlignment="1">
      <alignment horizontal="center" vertical="top"/>
    </xf>
    <xf numFmtId="0" fontId="19" fillId="0" borderId="0" xfId="2" applyFont="1" applyFill="1" applyBorder="1" applyAlignment="1">
      <alignment horizontal="center" vertical="center"/>
    </xf>
    <xf numFmtId="1" fontId="29" fillId="0" borderId="0" xfId="1" applyNumberFormat="1" applyFont="1" applyFill="1" applyBorder="1" applyAlignment="1">
      <alignment horizontal="center"/>
    </xf>
    <xf numFmtId="0" fontId="31" fillId="0" borderId="0" xfId="1" applyFont="1" applyFill="1" applyBorder="1" applyAlignment="1">
      <alignment horizontal="center"/>
    </xf>
    <xf numFmtId="0" fontId="30" fillId="0" borderId="0" xfId="0" applyFont="1"/>
    <xf numFmtId="0" fontId="15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4" fillId="0" borderId="22" xfId="2" applyFont="1" applyFill="1" applyBorder="1" applyAlignment="1">
      <alignment horizontal="center" vertical="center"/>
    </xf>
    <xf numFmtId="0" fontId="4" fillId="0" borderId="23" xfId="2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34" fillId="0" borderId="0" xfId="0" applyFont="1"/>
    <xf numFmtId="0" fontId="12" fillId="0" borderId="0" xfId="0" applyFont="1" applyAlignment="1">
      <alignment horizont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3" fillId="0" borderId="22" xfId="2" applyNumberFormat="1" applyFont="1" applyFill="1" applyBorder="1" applyAlignment="1">
      <alignment horizontal="center" vertical="center"/>
    </xf>
    <xf numFmtId="0" fontId="33" fillId="0" borderId="23" xfId="2" applyFont="1" applyFill="1" applyBorder="1" applyAlignment="1">
      <alignment horizontal="center" vertical="center"/>
    </xf>
    <xf numFmtId="164" fontId="33" fillId="0" borderId="23" xfId="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/>
    <xf numFmtId="0" fontId="10" fillId="0" borderId="24" xfId="0" applyFont="1" applyBorder="1" applyAlignment="1">
      <alignment horizontal="justify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0" fillId="0" borderId="24" xfId="0" applyFont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center"/>
    </xf>
    <xf numFmtId="0" fontId="34" fillId="0" borderId="23" xfId="0" applyFont="1" applyFill="1" applyBorder="1"/>
    <xf numFmtId="0" fontId="34" fillId="0" borderId="23" xfId="0" applyFont="1" applyFill="1" applyBorder="1" applyAlignment="1">
      <alignment horizontal="center"/>
    </xf>
    <xf numFmtId="0" fontId="34" fillId="0" borderId="20" xfId="0" applyFont="1" applyFill="1" applyBorder="1" applyAlignment="1">
      <alignment vertical="center"/>
    </xf>
    <xf numFmtId="0" fontId="34" fillId="0" borderId="20" xfId="0" applyFont="1" applyFill="1" applyBorder="1" applyAlignment="1">
      <alignment horizontal="center"/>
    </xf>
    <xf numFmtId="0" fontId="34" fillId="0" borderId="20" xfId="0" applyFont="1" applyFill="1" applyBorder="1"/>
    <xf numFmtId="0" fontId="34" fillId="0" borderId="35" xfId="0" applyFont="1" applyFill="1" applyBorder="1" applyAlignment="1">
      <alignment horizontal="center"/>
    </xf>
    <xf numFmtId="0" fontId="34" fillId="0" borderId="17" xfId="0" applyFont="1" applyFill="1" applyBorder="1"/>
    <xf numFmtId="0" fontId="19" fillId="0" borderId="20" xfId="0" applyFont="1" applyBorder="1"/>
    <xf numFmtId="0" fontId="15" fillId="0" borderId="20" xfId="0" applyFont="1" applyBorder="1"/>
    <xf numFmtId="0" fontId="11" fillId="0" borderId="0" xfId="0" applyFont="1" applyBorder="1"/>
    <xf numFmtId="0" fontId="34" fillId="0" borderId="0" xfId="0" applyFont="1" applyFill="1" applyBorder="1" applyAlignment="1">
      <alignment vertical="center"/>
    </xf>
    <xf numFmtId="0" fontId="34" fillId="0" borderId="22" xfId="0" applyFont="1" applyFill="1" applyBorder="1" applyAlignment="1">
      <alignment vertical="center"/>
    </xf>
    <xf numFmtId="0" fontId="34" fillId="0" borderId="22" xfId="0" applyFont="1" applyFill="1" applyBorder="1" applyAlignment="1">
      <alignment horizontal="center" vertical="center"/>
    </xf>
    <xf numFmtId="0" fontId="34" fillId="0" borderId="23" xfId="0" applyFont="1" applyFill="1" applyBorder="1" applyAlignment="1">
      <alignment vertical="center"/>
    </xf>
    <xf numFmtId="0" fontId="34" fillId="0" borderId="23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vertical="center"/>
    </xf>
    <xf numFmtId="0" fontId="12" fillId="0" borderId="23" xfId="0" applyFont="1" applyFill="1" applyBorder="1" applyAlignment="1">
      <alignment vertical="center"/>
    </xf>
    <xf numFmtId="0" fontId="34" fillId="0" borderId="20" xfId="0" applyFont="1" applyFill="1" applyBorder="1" applyAlignment="1">
      <alignment horizontal="center" vertical="center"/>
    </xf>
    <xf numFmtId="0" fontId="34" fillId="0" borderId="35" xfId="0" applyFont="1" applyFill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0" fontId="13" fillId="0" borderId="20" xfId="0" applyFont="1" applyFill="1" applyBorder="1" applyAlignment="1">
      <alignment horizontal="center"/>
    </xf>
    <xf numFmtId="0" fontId="14" fillId="0" borderId="85" xfId="0" applyFont="1" applyBorder="1"/>
    <xf numFmtId="0" fontId="14" fillId="0" borderId="44" xfId="0" applyFont="1" applyBorder="1"/>
    <xf numFmtId="0" fontId="14" fillId="0" borderId="45" xfId="0" applyFont="1" applyBorder="1"/>
    <xf numFmtId="0" fontId="29" fillId="0" borderId="0" xfId="0" applyFont="1" applyAlignment="1">
      <alignment horizontal="left"/>
    </xf>
    <xf numFmtId="0" fontId="13" fillId="0" borderId="0" xfId="0" applyFont="1" applyFill="1" applyBorder="1" applyAlignment="1">
      <alignment horizontal="center" vertical="center"/>
    </xf>
    <xf numFmtId="1" fontId="4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5" fillId="0" borderId="17" xfId="2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/>
    </xf>
    <xf numFmtId="0" fontId="6" fillId="0" borderId="82" xfId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5" fillId="0" borderId="17" xfId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35" fillId="0" borderId="29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/>
    </xf>
    <xf numFmtId="0" fontId="29" fillId="0" borderId="0" xfId="1" applyNumberFormat="1" applyFont="1" applyFill="1" applyBorder="1" applyAlignment="1" applyProtection="1">
      <alignment horizontal="left"/>
    </xf>
    <xf numFmtId="0" fontId="19" fillId="0" borderId="0" xfId="1" applyNumberFormat="1" applyFont="1" applyFill="1" applyBorder="1" applyAlignment="1" applyProtection="1"/>
    <xf numFmtId="0" fontId="19" fillId="0" borderId="0" xfId="1" applyNumberFormat="1" applyFont="1" applyFill="1" applyBorder="1" applyAlignment="1" applyProtection="1">
      <alignment horizontal="center"/>
    </xf>
    <xf numFmtId="0" fontId="29" fillId="0" borderId="0" xfId="1" applyNumberFormat="1" applyFont="1" applyFill="1" applyBorder="1" applyAlignment="1" applyProtection="1">
      <alignment horizontal="center"/>
    </xf>
    <xf numFmtId="0" fontId="29" fillId="0" borderId="0" xfId="1" applyNumberFormat="1" applyFont="1" applyFill="1" applyBorder="1" applyAlignment="1" applyProtection="1"/>
    <xf numFmtId="0" fontId="4" fillId="0" borderId="0" xfId="1" applyNumberFormat="1" applyFont="1" applyFill="1" applyBorder="1" applyAlignment="1" applyProtection="1">
      <alignment horizontal="left"/>
    </xf>
    <xf numFmtId="0" fontId="4" fillId="0" borderId="0" xfId="1" applyNumberFormat="1" applyFont="1" applyFill="1" applyBorder="1" applyAlignment="1" applyProtection="1">
      <alignment horizontal="right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0" fontId="19" fillId="0" borderId="98" xfId="1" applyFont="1" applyFill="1" applyBorder="1" applyAlignment="1">
      <alignment horizontal="center" vertical="center"/>
    </xf>
    <xf numFmtId="0" fontId="19" fillId="0" borderId="99" xfId="1" applyFont="1" applyFill="1" applyBorder="1" applyAlignment="1">
      <alignment horizontal="center" vertical="center"/>
    </xf>
    <xf numFmtId="0" fontId="19" fillId="0" borderId="100" xfId="1" applyFont="1" applyFill="1" applyBorder="1" applyAlignment="1">
      <alignment horizontal="center" vertical="center"/>
    </xf>
    <xf numFmtId="0" fontId="19" fillId="0" borderId="102" xfId="1" applyFont="1" applyFill="1" applyBorder="1" applyAlignment="1">
      <alignment horizontal="center" vertical="center"/>
    </xf>
    <xf numFmtId="0" fontId="19" fillId="0" borderId="97" xfId="1" applyFont="1" applyFill="1" applyBorder="1" applyAlignment="1">
      <alignment horizontal="center" vertical="center"/>
    </xf>
    <xf numFmtId="0" fontId="29" fillId="0" borderId="97" xfId="1" applyFont="1" applyFill="1" applyBorder="1" applyAlignment="1">
      <alignment horizontal="center" vertical="center"/>
    </xf>
    <xf numFmtId="0" fontId="29" fillId="0" borderId="97" xfId="1" applyFont="1" applyFill="1" applyBorder="1" applyAlignment="1">
      <alignment vertical="center"/>
    </xf>
    <xf numFmtId="0" fontId="29" fillId="0" borderId="103" xfId="1" applyFont="1" applyFill="1" applyBorder="1" applyAlignment="1">
      <alignment vertical="center"/>
    </xf>
    <xf numFmtId="0" fontId="4" fillId="0" borderId="100" xfId="1" applyFont="1" applyFill="1" applyBorder="1" applyAlignment="1">
      <alignment horizontal="center" vertical="center"/>
    </xf>
    <xf numFmtId="49" fontId="4" fillId="0" borderId="98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/>
    </xf>
    <xf numFmtId="0" fontId="31" fillId="0" borderId="106" xfId="1" applyFont="1" applyFill="1" applyBorder="1" applyAlignment="1">
      <alignment horizontal="center"/>
    </xf>
    <xf numFmtId="0" fontId="5" fillId="0" borderId="73" xfId="2" applyFont="1" applyFill="1" applyBorder="1" applyAlignment="1">
      <alignment horizontal="center" vertical="center"/>
    </xf>
    <xf numFmtId="0" fontId="5" fillId="0" borderId="46" xfId="2" applyFont="1" applyFill="1" applyBorder="1" applyAlignment="1">
      <alignment horizontal="center" vertical="center"/>
    </xf>
    <xf numFmtId="0" fontId="19" fillId="0" borderId="4" xfId="1" applyFont="1" applyFill="1" applyBorder="1" applyAlignment="1">
      <alignment horizontal="center"/>
    </xf>
    <xf numFmtId="0" fontId="19" fillId="0" borderId="3" xfId="1" applyFont="1" applyFill="1" applyBorder="1" applyAlignment="1">
      <alignment horizontal="center"/>
    </xf>
    <xf numFmtId="1" fontId="29" fillId="0" borderId="108" xfId="1" applyNumberFormat="1" applyFont="1" applyFill="1" applyBorder="1" applyAlignment="1">
      <alignment horizontal="center"/>
    </xf>
    <xf numFmtId="1" fontId="29" fillId="0" borderId="29" xfId="1" applyNumberFormat="1" applyFont="1" applyFill="1" applyBorder="1" applyAlignment="1">
      <alignment horizontal="center"/>
    </xf>
    <xf numFmtId="0" fontId="19" fillId="0" borderId="46" xfId="1" applyFont="1" applyFill="1" applyBorder="1" applyAlignment="1">
      <alignment horizontal="center"/>
    </xf>
    <xf numFmtId="0" fontId="19" fillId="0" borderId="29" xfId="1" applyFont="1" applyFill="1" applyBorder="1" applyAlignment="1">
      <alignment horizontal="center"/>
    </xf>
    <xf numFmtId="1" fontId="7" fillId="0" borderId="108" xfId="1" applyNumberFormat="1" applyFont="1" applyFill="1" applyBorder="1" applyAlignment="1">
      <alignment horizontal="center"/>
    </xf>
    <xf numFmtId="0" fontId="5" fillId="0" borderId="109" xfId="2" applyFont="1" applyFill="1" applyBorder="1" applyAlignment="1">
      <alignment horizontal="center" vertical="center"/>
    </xf>
    <xf numFmtId="0" fontId="5" fillId="0" borderId="48" xfId="2" applyFont="1" applyFill="1" applyBorder="1" applyAlignment="1">
      <alignment horizontal="center" vertical="center"/>
    </xf>
    <xf numFmtId="0" fontId="38" fillId="0" borderId="29" xfId="0" applyNumberFormat="1" applyFont="1" applyFill="1" applyBorder="1" applyAlignment="1" applyProtection="1">
      <alignment horizontal="left" vertical="top"/>
    </xf>
    <xf numFmtId="0" fontId="5" fillId="0" borderId="4" xfId="1" applyFont="1" applyFill="1" applyBorder="1" applyAlignment="1">
      <alignment horizontal="center"/>
    </xf>
    <xf numFmtId="1" fontId="30" fillId="0" borderId="108" xfId="1" applyNumberFormat="1" applyFont="1" applyFill="1" applyBorder="1" applyAlignment="1">
      <alignment horizontal="center"/>
    </xf>
    <xf numFmtId="1" fontId="30" fillId="0" borderId="4" xfId="1" applyNumberFormat="1" applyFont="1" applyFill="1" applyBorder="1" applyAlignment="1">
      <alignment horizontal="center"/>
    </xf>
    <xf numFmtId="0" fontId="10" fillId="0" borderId="29" xfId="0" applyFont="1" applyBorder="1" applyAlignment="1"/>
    <xf numFmtId="0" fontId="5" fillId="0" borderId="0" xfId="0" applyFont="1" applyBorder="1" applyAlignment="1">
      <alignment vertical="center"/>
    </xf>
    <xf numFmtId="0" fontId="5" fillId="0" borderId="96" xfId="2" applyFont="1" applyFill="1" applyBorder="1" applyAlignment="1">
      <alignment horizontal="center" vertical="center"/>
    </xf>
    <xf numFmtId="0" fontId="10" fillId="0" borderId="97" xfId="0" applyFont="1" applyBorder="1" applyAlignment="1"/>
    <xf numFmtId="0" fontId="19" fillId="0" borderId="97" xfId="1" applyFont="1" applyFill="1" applyBorder="1" applyAlignment="1">
      <alignment horizontal="center"/>
    </xf>
    <xf numFmtId="0" fontId="19" fillId="0" borderId="102" xfId="1" applyFont="1" applyFill="1" applyBorder="1" applyAlignment="1">
      <alignment horizontal="center"/>
    </xf>
    <xf numFmtId="0" fontId="19" fillId="0" borderId="112" xfId="1" applyFont="1" applyFill="1" applyBorder="1" applyAlignment="1">
      <alignment horizontal="center"/>
    </xf>
    <xf numFmtId="0" fontId="19" fillId="0" borderId="113" xfId="1" applyFont="1" applyFill="1" applyBorder="1"/>
    <xf numFmtId="1" fontId="29" fillId="0" borderId="114" xfId="1" applyNumberFormat="1" applyFont="1" applyFill="1" applyBorder="1" applyAlignment="1">
      <alignment horizontal="center"/>
    </xf>
    <xf numFmtId="1" fontId="29" fillId="0" borderId="97" xfId="1" applyNumberFormat="1" applyFont="1" applyFill="1" applyBorder="1" applyAlignment="1">
      <alignment horizontal="center"/>
    </xf>
    <xf numFmtId="0" fontId="31" fillId="0" borderId="101" xfId="1" applyFont="1" applyFill="1" applyBorder="1" applyAlignment="1">
      <alignment horizontal="center"/>
    </xf>
    <xf numFmtId="0" fontId="19" fillId="0" borderId="97" xfId="0" applyFont="1" applyBorder="1" applyAlignment="1">
      <alignment horizontal="center"/>
    </xf>
    <xf numFmtId="0" fontId="19" fillId="0" borderId="113" xfId="0" applyFont="1" applyBorder="1" applyAlignment="1">
      <alignment horizontal="center"/>
    </xf>
    <xf numFmtId="1" fontId="7" fillId="0" borderId="114" xfId="1" applyNumberFormat="1" applyFont="1" applyFill="1" applyBorder="1" applyAlignment="1">
      <alignment horizontal="center"/>
    </xf>
    <xf numFmtId="1" fontId="4" fillId="0" borderId="113" xfId="1" applyNumberFormat="1" applyFont="1" applyFill="1" applyBorder="1" applyAlignment="1">
      <alignment horizontal="center"/>
    </xf>
    <xf numFmtId="0" fontId="6" fillId="0" borderId="101" xfId="1" applyFont="1" applyFill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19" fillId="0" borderId="0" xfId="1" applyFont="1" applyFill="1" applyBorder="1"/>
    <xf numFmtId="0" fontId="19" fillId="0" borderId="0" xfId="0" applyFont="1" applyBorder="1" applyAlignment="1">
      <alignment horizontal="center"/>
    </xf>
    <xf numFmtId="1" fontId="7" fillId="0" borderId="0" xfId="1" applyNumberFormat="1" applyFont="1" applyFill="1" applyBorder="1" applyAlignment="1">
      <alignment horizontal="center"/>
    </xf>
    <xf numFmtId="0" fontId="5" fillId="0" borderId="116" xfId="2" applyFont="1" applyFill="1" applyBorder="1" applyAlignment="1">
      <alignment horizontal="center" vertical="center"/>
    </xf>
    <xf numFmtId="49" fontId="5" fillId="0" borderId="0" xfId="1" applyNumberFormat="1" applyFont="1" applyFill="1" applyBorder="1" applyAlignment="1">
      <alignment horizontal="center"/>
    </xf>
    <xf numFmtId="0" fontId="19" fillId="0" borderId="0" xfId="1" applyFont="1" applyFill="1"/>
    <xf numFmtId="1" fontId="29" fillId="0" borderId="0" xfId="1" applyNumberFormat="1" applyFont="1" applyFill="1" applyBorder="1" applyAlignment="1"/>
    <xf numFmtId="0" fontId="43" fillId="0" borderId="0" xfId="0" applyFont="1" applyAlignment="1">
      <alignment horizontal="center"/>
    </xf>
    <xf numFmtId="0" fontId="43" fillId="0" borderId="0" xfId="0" applyFont="1"/>
    <xf numFmtId="1" fontId="5" fillId="0" borderId="0" xfId="1" applyNumberFormat="1" applyFont="1" applyFill="1" applyAlignment="1">
      <alignment horizontal="center"/>
    </xf>
    <xf numFmtId="0" fontId="5" fillId="0" borderId="0" xfId="2" applyFont="1" applyFill="1" applyBorder="1" applyAlignment="1">
      <alignment horizontal="center" vertical="center"/>
    </xf>
    <xf numFmtId="1" fontId="19" fillId="0" borderId="0" xfId="1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30" fillId="0" borderId="0" xfId="1" applyFont="1" applyFill="1" applyAlignment="1">
      <alignment horizontal="center"/>
    </xf>
    <xf numFmtId="0" fontId="5" fillId="0" borderId="0" xfId="1" applyFont="1" applyFill="1"/>
    <xf numFmtId="0" fontId="4" fillId="0" borderId="2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5" fillId="0" borderId="31" xfId="0" applyFont="1" applyBorder="1" applyAlignment="1"/>
    <xf numFmtId="0" fontId="42" fillId="0" borderId="0" xfId="0" applyFont="1"/>
    <xf numFmtId="0" fontId="30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29" fillId="0" borderId="0" xfId="1" applyFont="1" applyFill="1" applyAlignment="1">
      <alignment horizontal="center"/>
    </xf>
    <xf numFmtId="0" fontId="44" fillId="0" borderId="0" xfId="0" applyFont="1" applyBorder="1"/>
    <xf numFmtId="0" fontId="30" fillId="0" borderId="0" xfId="1" applyFont="1" applyFill="1"/>
    <xf numFmtId="0" fontId="5" fillId="0" borderId="2" xfId="0" applyFont="1" applyBorder="1" applyAlignment="1">
      <alignment horizontal="center"/>
    </xf>
    <xf numFmtId="0" fontId="5" fillId="0" borderId="74" xfId="0" applyFont="1" applyBorder="1" applyAlignment="1">
      <alignment horizontal="center"/>
    </xf>
    <xf numFmtId="1" fontId="29" fillId="0" borderId="4" xfId="1" applyNumberFormat="1" applyFont="1" applyFill="1" applyBorder="1" applyAlignment="1">
      <alignment horizontal="center"/>
    </xf>
    <xf numFmtId="1" fontId="29" fillId="0" borderId="102" xfId="1" applyNumberFormat="1" applyFont="1" applyFill="1" applyBorder="1" applyAlignment="1">
      <alignment horizontal="center"/>
    </xf>
    <xf numFmtId="0" fontId="5" fillId="0" borderId="117" xfId="2" applyFont="1" applyFill="1" applyBorder="1" applyAlignment="1">
      <alignment horizontal="center" vertical="center"/>
    </xf>
    <xf numFmtId="0" fontId="39" fillId="0" borderId="53" xfId="1" applyFont="1" applyFill="1" applyBorder="1" applyAlignment="1">
      <alignment horizontal="center"/>
    </xf>
    <xf numFmtId="0" fontId="39" fillId="0" borderId="0" xfId="1" applyFont="1" applyFill="1" applyBorder="1" applyAlignment="1">
      <alignment horizontal="center"/>
    </xf>
    <xf numFmtId="0" fontId="39" fillId="0" borderId="31" xfId="1" applyFont="1" applyFill="1" applyBorder="1" applyAlignment="1">
      <alignment horizontal="center"/>
    </xf>
    <xf numFmtId="1" fontId="45" fillId="0" borderId="108" xfId="1" applyNumberFormat="1" applyFont="1" applyFill="1" applyBorder="1" applyAlignment="1">
      <alignment horizontal="center"/>
    </xf>
    <xf numFmtId="0" fontId="46" fillId="0" borderId="51" xfId="1" applyFont="1" applyFill="1" applyBorder="1" applyAlignment="1">
      <alignment horizontal="center"/>
    </xf>
    <xf numFmtId="0" fontId="39" fillId="0" borderId="17" xfId="1" applyFont="1" applyFill="1" applyBorder="1" applyAlignment="1">
      <alignment horizontal="center"/>
    </xf>
    <xf numFmtId="1" fontId="47" fillId="0" borderId="39" xfId="1" applyNumberFormat="1" applyFont="1" applyFill="1" applyBorder="1" applyAlignment="1">
      <alignment horizontal="center"/>
    </xf>
    <xf numFmtId="0" fontId="46" fillId="0" borderId="106" xfId="1" applyFont="1" applyFill="1" applyBorder="1" applyAlignment="1">
      <alignment horizontal="center"/>
    </xf>
    <xf numFmtId="0" fontId="39" fillId="0" borderId="4" xfId="1" applyFont="1" applyFill="1" applyBorder="1" applyAlignment="1">
      <alignment horizontal="center"/>
    </xf>
    <xf numFmtId="0" fontId="39" fillId="0" borderId="3" xfId="1" applyFont="1" applyFill="1" applyBorder="1" applyAlignment="1">
      <alignment horizontal="center"/>
    </xf>
    <xf numFmtId="0" fontId="39" fillId="0" borderId="2" xfId="1" applyFont="1" applyFill="1" applyBorder="1" applyAlignment="1">
      <alignment horizontal="center"/>
    </xf>
    <xf numFmtId="1" fontId="45" fillId="0" borderId="29" xfId="1" applyNumberFormat="1" applyFont="1" applyFill="1" applyBorder="1" applyAlignment="1">
      <alignment horizontal="center"/>
    </xf>
    <xf numFmtId="0" fontId="39" fillId="0" borderId="29" xfId="1" applyFont="1" applyFill="1" applyBorder="1" applyAlignment="1">
      <alignment horizontal="center"/>
    </xf>
    <xf numFmtId="1" fontId="47" fillId="0" borderId="108" xfId="1" applyNumberFormat="1" applyFont="1" applyFill="1" applyBorder="1" applyAlignment="1">
      <alignment horizontal="center"/>
    </xf>
    <xf numFmtId="0" fontId="49" fillId="2" borderId="0" xfId="0" applyFont="1" applyFill="1"/>
    <xf numFmtId="0" fontId="50" fillId="2" borderId="0" xfId="0" applyFont="1" applyFill="1"/>
    <xf numFmtId="1" fontId="45" fillId="2" borderId="108" xfId="1" applyNumberFormat="1" applyFont="1" applyFill="1" applyBorder="1" applyAlignment="1">
      <alignment horizontal="center"/>
    </xf>
    <xf numFmtId="1" fontId="51" fillId="2" borderId="108" xfId="1" applyNumberFormat="1" applyFont="1" applyFill="1" applyBorder="1" applyAlignment="1">
      <alignment horizontal="center"/>
    </xf>
    <xf numFmtId="0" fontId="19" fillId="2" borderId="0" xfId="0" applyFont="1" applyFill="1"/>
    <xf numFmtId="0" fontId="19" fillId="2" borderId="109" xfId="2" applyFont="1" applyFill="1" applyBorder="1" applyAlignment="1">
      <alignment horizontal="center" vertical="center"/>
    </xf>
    <xf numFmtId="1" fontId="46" fillId="0" borderId="108" xfId="1" applyNumberFormat="1" applyFont="1" applyFill="1" applyBorder="1" applyAlignment="1">
      <alignment horizontal="center"/>
    </xf>
    <xf numFmtId="0" fontId="19" fillId="0" borderId="98" xfId="1" applyFont="1" applyFill="1" applyBorder="1" applyAlignment="1">
      <alignment horizontal="center"/>
    </xf>
    <xf numFmtId="0" fontId="39" fillId="0" borderId="46" xfId="1" applyFont="1" applyFill="1" applyBorder="1" applyAlignment="1">
      <alignment horizontal="center"/>
    </xf>
    <xf numFmtId="0" fontId="52" fillId="0" borderId="0" xfId="0" applyNumberFormat="1" applyFont="1" applyFill="1" applyBorder="1" applyAlignment="1" applyProtection="1">
      <alignment horizontal="left" vertical="top"/>
    </xf>
    <xf numFmtId="49" fontId="5" fillId="0" borderId="0" xfId="1" applyNumberFormat="1" applyFont="1" applyFill="1" applyBorder="1"/>
    <xf numFmtId="0" fontId="38" fillId="0" borderId="2" xfId="0" applyNumberFormat="1" applyFont="1" applyFill="1" applyBorder="1" applyAlignment="1" applyProtection="1">
      <alignment horizontal="center" vertical="top"/>
    </xf>
    <xf numFmtId="0" fontId="10" fillId="0" borderId="2" xfId="0" applyFont="1" applyBorder="1" applyAlignment="1">
      <alignment horizontal="center"/>
    </xf>
    <xf numFmtId="0" fontId="5" fillId="0" borderId="113" xfId="0" applyFont="1" applyBorder="1" applyAlignment="1">
      <alignment horizontal="center" vertical="center"/>
    </xf>
    <xf numFmtId="0" fontId="5" fillId="0" borderId="46" xfId="1" applyFont="1" applyFill="1" applyBorder="1" applyAlignment="1">
      <alignment horizontal="center"/>
    </xf>
    <xf numFmtId="0" fontId="19" fillId="0" borderId="96" xfId="1" applyFont="1" applyFill="1" applyBorder="1" applyAlignment="1">
      <alignment horizontal="center"/>
    </xf>
    <xf numFmtId="0" fontId="53" fillId="0" borderId="23" xfId="0" applyFont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0" fontId="53" fillId="0" borderId="21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85" xfId="0" applyFont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19" fillId="0" borderId="0" xfId="0" applyFont="1" applyAlignment="1">
      <alignment horizontal="left"/>
    </xf>
    <xf numFmtId="0" fontId="53" fillId="0" borderId="23" xfId="0" applyFont="1" applyBorder="1" applyAlignment="1">
      <alignment vertical="center"/>
    </xf>
    <xf numFmtId="1" fontId="48" fillId="0" borderId="88" xfId="1" applyNumberFormat="1" applyFont="1" applyFill="1" applyBorder="1" applyAlignment="1">
      <alignment horizontal="center"/>
    </xf>
    <xf numFmtId="1" fontId="48" fillId="0" borderId="29" xfId="1" applyNumberFormat="1" applyFont="1" applyFill="1" applyBorder="1" applyAlignment="1">
      <alignment horizontal="center"/>
    </xf>
    <xf numFmtId="0" fontId="54" fillId="0" borderId="21" xfId="0" applyFont="1" applyBorder="1" applyAlignment="1">
      <alignment horizontal="center" vertical="center"/>
    </xf>
    <xf numFmtId="0" fontId="54" fillId="0" borderId="124" xfId="0" applyFont="1" applyBorder="1" applyAlignment="1">
      <alignment horizontal="center" vertical="center"/>
    </xf>
    <xf numFmtId="1" fontId="55" fillId="0" borderId="86" xfId="1" applyNumberFormat="1" applyFont="1" applyFill="1" applyBorder="1" applyAlignment="1">
      <alignment horizontal="center"/>
    </xf>
    <xf numFmtId="0" fontId="56" fillId="0" borderId="86" xfId="1" applyFont="1" applyFill="1" applyBorder="1" applyAlignment="1">
      <alignment horizontal="center"/>
    </xf>
    <xf numFmtId="0" fontId="54" fillId="0" borderId="11" xfId="0" applyFont="1" applyBorder="1" applyAlignment="1">
      <alignment horizontal="center" vertical="center"/>
    </xf>
    <xf numFmtId="1" fontId="55" fillId="0" borderId="23" xfId="1" applyNumberFormat="1" applyFont="1" applyFill="1" applyBorder="1" applyAlignment="1">
      <alignment horizontal="center"/>
    </xf>
    <xf numFmtId="0" fontId="56" fillId="0" borderId="23" xfId="1" applyFont="1" applyFill="1" applyBorder="1" applyAlignment="1">
      <alignment horizontal="center"/>
    </xf>
    <xf numFmtId="0" fontId="19" fillId="0" borderId="1" xfId="1" applyFont="1" applyFill="1" applyBorder="1" applyAlignment="1">
      <alignment horizontal="center" vertical="center"/>
    </xf>
    <xf numFmtId="0" fontId="39" fillId="0" borderId="118" xfId="1" applyFont="1" applyFill="1" applyBorder="1" applyAlignment="1">
      <alignment horizontal="center"/>
    </xf>
    <xf numFmtId="0" fontId="56" fillId="0" borderId="34" xfId="1" applyFont="1" applyFill="1" applyBorder="1" applyAlignment="1">
      <alignment horizontal="center"/>
    </xf>
    <xf numFmtId="1" fontId="55" fillId="0" borderId="54" xfId="1" applyNumberFormat="1" applyFont="1" applyFill="1" applyBorder="1" applyAlignment="1">
      <alignment horizontal="center"/>
    </xf>
    <xf numFmtId="1" fontId="55" fillId="0" borderId="12" xfId="1" applyNumberFormat="1" applyFont="1" applyFill="1" applyBorder="1" applyAlignment="1">
      <alignment horizontal="center"/>
    </xf>
    <xf numFmtId="1" fontId="54" fillId="0" borderId="42" xfId="0" applyNumberFormat="1" applyFont="1" applyBorder="1" applyAlignment="1">
      <alignment horizontal="center" vertical="center"/>
    </xf>
    <xf numFmtId="1" fontId="54" fillId="0" borderId="11" xfId="0" applyNumberFormat="1" applyFont="1" applyBorder="1" applyAlignment="1">
      <alignment horizontal="center" vertical="center"/>
    </xf>
    <xf numFmtId="0" fontId="46" fillId="0" borderId="47" xfId="1" applyFont="1" applyFill="1" applyBorder="1" applyAlignment="1">
      <alignment horizontal="center"/>
    </xf>
    <xf numFmtId="1" fontId="45" fillId="0" borderId="42" xfId="1" applyNumberFormat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4" fillId="0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39" fillId="0" borderId="105" xfId="1" applyFont="1" applyFill="1" applyBorder="1" applyAlignment="1">
      <alignment horizontal="center"/>
    </xf>
    <xf numFmtId="0" fontId="39" fillId="0" borderId="92" xfId="1" applyFont="1" applyFill="1" applyBorder="1" applyAlignment="1">
      <alignment horizontal="center"/>
    </xf>
    <xf numFmtId="0" fontId="3" fillId="0" borderId="31" xfId="0" applyFont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 applyProtection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39" fillId="0" borderId="26" xfId="1" applyFont="1" applyFill="1" applyBorder="1" applyAlignment="1">
      <alignment horizontal="center"/>
    </xf>
    <xf numFmtId="164" fontId="33" fillId="0" borderId="21" xfId="2" applyNumberFormat="1" applyFont="1" applyFill="1" applyBorder="1" applyAlignment="1">
      <alignment horizontal="center" vertical="center"/>
    </xf>
    <xf numFmtId="1" fontId="48" fillId="0" borderId="17" xfId="1" applyNumberFormat="1" applyFont="1" applyFill="1" applyBorder="1" applyAlignment="1">
      <alignment horizontal="center"/>
    </xf>
    <xf numFmtId="1" fontId="45" fillId="0" borderId="39" xfId="1" applyNumberFormat="1" applyFont="1" applyFill="1" applyBorder="1" applyAlignment="1">
      <alignment horizontal="center"/>
    </xf>
    <xf numFmtId="0" fontId="19" fillId="0" borderId="33" xfId="1" applyFont="1" applyFill="1" applyBorder="1" applyAlignment="1">
      <alignment horizontal="center" vertical="center"/>
    </xf>
    <xf numFmtId="0" fontId="19" fillId="0" borderId="35" xfId="1" applyFont="1" applyFill="1" applyBorder="1" applyAlignment="1">
      <alignment horizontal="center" vertical="center"/>
    </xf>
    <xf numFmtId="0" fontId="29" fillId="0" borderId="35" xfId="1" applyFont="1" applyFill="1" applyBorder="1" applyAlignment="1">
      <alignment horizontal="center" vertical="center"/>
    </xf>
    <xf numFmtId="0" fontId="29" fillId="0" borderId="35" xfId="1" applyFont="1" applyFill="1" applyBorder="1" applyAlignment="1">
      <alignment vertical="center"/>
    </xf>
    <xf numFmtId="0" fontId="29" fillId="0" borderId="122" xfId="1" applyFont="1" applyFill="1" applyBorder="1" applyAlignment="1">
      <alignment vertical="center"/>
    </xf>
    <xf numFmtId="0" fontId="4" fillId="0" borderId="108" xfId="1" applyFont="1" applyFill="1" applyBorder="1" applyAlignment="1">
      <alignment horizontal="center" vertical="center"/>
    </xf>
    <xf numFmtId="49" fontId="4" fillId="0" borderId="29" xfId="1" applyNumberFormat="1" applyFont="1" applyFill="1" applyBorder="1" applyAlignment="1">
      <alignment horizontal="center" vertical="center"/>
    </xf>
    <xf numFmtId="0" fontId="19" fillId="0" borderId="29" xfId="1" applyFont="1" applyFill="1" applyBorder="1" applyAlignment="1">
      <alignment horizontal="center" vertical="center"/>
    </xf>
    <xf numFmtId="0" fontId="19" fillId="0" borderId="2" xfId="1" applyFont="1" applyFill="1" applyBorder="1" applyAlignment="1">
      <alignment horizontal="center" vertical="center"/>
    </xf>
    <xf numFmtId="0" fontId="19" fillId="0" borderId="108" xfId="1" applyFont="1" applyFill="1" applyBorder="1" applyAlignment="1">
      <alignment horizontal="center" vertical="center"/>
    </xf>
    <xf numFmtId="0" fontId="4" fillId="0" borderId="21" xfId="2" applyFont="1" applyFill="1" applyBorder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53" fillId="0" borderId="20" xfId="0" applyFont="1" applyBorder="1" applyAlignment="1">
      <alignment horizontal="center" vertical="center"/>
    </xf>
    <xf numFmtId="0" fontId="53" fillId="0" borderId="35" xfId="0" applyFont="1" applyBorder="1" applyAlignment="1">
      <alignment horizontal="center" vertical="center"/>
    </xf>
    <xf numFmtId="0" fontId="10" fillId="0" borderId="20" xfId="0" applyFont="1" applyBorder="1" applyAlignment="1">
      <alignment vertical="center"/>
    </xf>
    <xf numFmtId="0" fontId="54" fillId="0" borderId="35" xfId="0" applyFont="1" applyBorder="1" applyAlignment="1">
      <alignment horizontal="center" vertical="center"/>
    </xf>
    <xf numFmtId="1" fontId="54" fillId="0" borderId="77" xfId="0" applyNumberFormat="1" applyFont="1" applyBorder="1" applyAlignment="1">
      <alignment horizontal="center" vertical="center"/>
    </xf>
    <xf numFmtId="1" fontId="55" fillId="0" borderId="79" xfId="1" applyNumberFormat="1" applyFont="1" applyFill="1" applyBorder="1" applyAlignment="1">
      <alignment horizontal="center"/>
    </xf>
    <xf numFmtId="0" fontId="56" fillId="0" borderId="20" xfId="1" applyFont="1" applyFill="1" applyBorder="1" applyAlignment="1">
      <alignment horizontal="center"/>
    </xf>
    <xf numFmtId="0" fontId="46" fillId="0" borderId="119" xfId="1" applyFont="1" applyFill="1" applyBorder="1" applyAlignment="1">
      <alignment horizontal="center"/>
    </xf>
    <xf numFmtId="1" fontId="45" fillId="0" borderId="123" xfId="1" applyNumberFormat="1" applyFont="1" applyFill="1" applyBorder="1" applyAlignment="1">
      <alignment horizontal="center"/>
    </xf>
    <xf numFmtId="1" fontId="48" fillId="0" borderId="35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1" applyNumberFormat="1" applyFont="1" applyFill="1" applyBorder="1" applyAlignment="1" applyProtection="1">
      <alignment horizontal="center"/>
    </xf>
    <xf numFmtId="0" fontId="11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34" fillId="0" borderId="1" xfId="0" applyFont="1" applyFill="1" applyBorder="1"/>
    <xf numFmtId="0" fontId="12" fillId="0" borderId="23" xfId="0" applyFont="1" applyFill="1" applyBorder="1"/>
    <xf numFmtId="0" fontId="34" fillId="0" borderId="1" xfId="0" applyFont="1" applyFill="1" applyBorder="1" applyAlignment="1">
      <alignment horizontal="center"/>
    </xf>
    <xf numFmtId="0" fontId="34" fillId="0" borderId="29" xfId="0" applyFont="1" applyFill="1" applyBorder="1"/>
    <xf numFmtId="0" fontId="34" fillId="0" borderId="106" xfId="0" applyFont="1" applyFill="1" applyBorder="1" applyAlignment="1">
      <alignment horizontal="center"/>
    </xf>
    <xf numFmtId="0" fontId="12" fillId="0" borderId="29" xfId="0" applyFont="1" applyFill="1" applyBorder="1"/>
    <xf numFmtId="0" fontId="34" fillId="0" borderId="29" xfId="0" applyFont="1" applyFill="1" applyBorder="1" applyAlignment="1">
      <alignment vertical="center"/>
    </xf>
    <xf numFmtId="0" fontId="34" fillId="0" borderId="22" xfId="0" applyFont="1" applyBorder="1"/>
    <xf numFmtId="0" fontId="34" fillId="0" borderId="22" xfId="0" applyFont="1" applyFill="1" applyBorder="1" applyAlignment="1">
      <alignment horizontal="center"/>
    </xf>
    <xf numFmtId="0" fontId="53" fillId="0" borderId="20" xfId="0" applyFont="1" applyBorder="1" applyAlignment="1">
      <alignment vertical="center"/>
    </xf>
    <xf numFmtId="0" fontId="54" fillId="0" borderId="77" xfId="0" applyFont="1" applyBorder="1" applyAlignment="1">
      <alignment horizontal="center" vertical="center"/>
    </xf>
    <xf numFmtId="1" fontId="55" fillId="0" borderId="20" xfId="1" applyNumberFormat="1" applyFont="1" applyFill="1" applyBorder="1" applyAlignment="1">
      <alignment horizontal="center"/>
    </xf>
    <xf numFmtId="0" fontId="12" fillId="0" borderId="1" xfId="0" applyFont="1" applyFill="1" applyBorder="1"/>
    <xf numFmtId="0" fontId="13" fillId="0" borderId="1" xfId="0" applyFont="1" applyFill="1" applyBorder="1" applyAlignment="1">
      <alignment horizontal="center"/>
    </xf>
    <xf numFmtId="0" fontId="13" fillId="0" borderId="29" xfId="0" applyFont="1" applyFill="1" applyBorder="1" applyAlignment="1">
      <alignment horizontal="center"/>
    </xf>
    <xf numFmtId="0" fontId="34" fillId="0" borderId="22" xfId="0" applyFont="1" applyFill="1" applyBorder="1"/>
    <xf numFmtId="0" fontId="34" fillId="0" borderId="126" xfId="0" applyFont="1" applyFill="1" applyBorder="1"/>
    <xf numFmtId="0" fontId="34" fillId="0" borderId="29" xfId="0" applyFont="1" applyFill="1" applyBorder="1" applyAlignment="1">
      <alignment horizontal="center"/>
    </xf>
    <xf numFmtId="0" fontId="34" fillId="0" borderId="125" xfId="0" applyFont="1" applyFill="1" applyBorder="1" applyAlignment="1">
      <alignment horizontal="center"/>
    </xf>
    <xf numFmtId="0" fontId="34" fillId="0" borderId="2" xfId="0" applyFont="1" applyFill="1" applyBorder="1" applyAlignment="1">
      <alignment horizontal="center"/>
    </xf>
    <xf numFmtId="0" fontId="39" fillId="0" borderId="87" xfId="1" applyFont="1" applyFill="1" applyBorder="1" applyAlignment="1">
      <alignment horizontal="center"/>
    </xf>
    <xf numFmtId="0" fontId="34" fillId="0" borderId="126" xfId="0" applyFont="1" applyFill="1" applyBorder="1" applyAlignment="1">
      <alignment vertical="center"/>
    </xf>
    <xf numFmtId="0" fontId="12" fillId="0" borderId="2" xfId="0" applyFont="1" applyFill="1" applyBorder="1" applyAlignment="1">
      <alignment vertical="center"/>
    </xf>
    <xf numFmtId="0" fontId="12" fillId="0" borderId="29" xfId="0" applyFont="1" applyFill="1" applyBorder="1" applyAlignment="1">
      <alignment vertical="center"/>
    </xf>
    <xf numFmtId="0" fontId="34" fillId="0" borderId="125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34" fillId="0" borderId="17" xfId="0" applyFont="1" applyBorder="1"/>
    <xf numFmtId="0" fontId="34" fillId="0" borderId="17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34" fillId="0" borderId="21" xfId="0" applyFont="1" applyFill="1" applyBorder="1"/>
    <xf numFmtId="0" fontId="34" fillId="0" borderId="21" xfId="0" applyFont="1" applyFill="1" applyBorder="1" applyAlignment="1">
      <alignment horizontal="center"/>
    </xf>
    <xf numFmtId="0" fontId="19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34" fillId="0" borderId="21" xfId="0" applyFont="1" applyBorder="1"/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  <xf numFmtId="1" fontId="29" fillId="0" borderId="42" xfId="0" applyNumberFormat="1" applyFont="1" applyBorder="1" applyAlignment="1">
      <alignment horizontal="center" vertical="center"/>
    </xf>
    <xf numFmtId="1" fontId="45" fillId="0" borderId="54" xfId="1" applyNumberFormat="1" applyFont="1" applyFill="1" applyBorder="1" applyAlignment="1">
      <alignment horizontal="center"/>
    </xf>
    <xf numFmtId="0" fontId="46" fillId="0" borderId="34" xfId="1" applyFont="1" applyFill="1" applyBorder="1" applyAlignment="1">
      <alignment horizontal="center"/>
    </xf>
    <xf numFmtId="0" fontId="29" fillId="0" borderId="2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9" fillId="0" borderId="2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4" fillId="0" borderId="36" xfId="1" applyFont="1" applyFill="1" applyBorder="1" applyAlignment="1">
      <alignment horizontal="center" vertical="center" textRotation="255"/>
    </xf>
    <xf numFmtId="0" fontId="4" fillId="0" borderId="41" xfId="1" applyFont="1" applyFill="1" applyBorder="1" applyAlignment="1">
      <alignment horizontal="center" vertical="center" textRotation="255"/>
    </xf>
    <xf numFmtId="0" fontId="4" fillId="0" borderId="122" xfId="1" applyFont="1" applyFill="1" applyBorder="1" applyAlignment="1">
      <alignment horizontal="center" vertical="center" textRotation="255"/>
    </xf>
    <xf numFmtId="0" fontId="4" fillId="0" borderId="38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37" xfId="1" applyFont="1" applyFill="1" applyBorder="1" applyAlignment="1">
      <alignment horizontal="center" vertical="center"/>
    </xf>
    <xf numFmtId="0" fontId="4" fillId="0" borderId="33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7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/>
    </xf>
    <xf numFmtId="0" fontId="7" fillId="0" borderId="30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/>
    </xf>
    <xf numFmtId="0" fontId="4" fillId="0" borderId="123" xfId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/>
    </xf>
    <xf numFmtId="49" fontId="4" fillId="0" borderId="17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textRotation="255"/>
    </xf>
    <xf numFmtId="0" fontId="4" fillId="0" borderId="17" xfId="1" applyFont="1" applyFill="1" applyBorder="1" applyAlignment="1">
      <alignment horizontal="center" vertical="center" textRotation="255"/>
    </xf>
    <xf numFmtId="0" fontId="4" fillId="0" borderId="35" xfId="1" applyFont="1" applyFill="1" applyBorder="1" applyAlignment="1">
      <alignment horizontal="center" vertical="center" textRotation="255"/>
    </xf>
    <xf numFmtId="0" fontId="4" fillId="0" borderId="1" xfId="2" applyFont="1" applyFill="1" applyBorder="1" applyAlignment="1">
      <alignment horizontal="center" vertical="center"/>
    </xf>
    <xf numFmtId="0" fontId="4" fillId="0" borderId="17" xfId="2" applyFont="1" applyFill="1" applyBorder="1" applyAlignment="1">
      <alignment horizontal="center" vertical="center"/>
    </xf>
    <xf numFmtId="0" fontId="4" fillId="0" borderId="35" xfId="2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/>
    </xf>
    <xf numFmtId="0" fontId="4" fillId="0" borderId="35" xfId="0" applyNumberFormat="1" applyFont="1" applyFill="1" applyBorder="1" applyAlignment="1" applyProtection="1">
      <alignment horizont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35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11" xfId="0" applyFont="1" applyBorder="1" applyAlignment="1">
      <alignment horizontal="left" vertical="center" wrapText="1"/>
    </xf>
    <xf numFmtId="0" fontId="5" fillId="0" borderId="107" xfId="0" applyFont="1" applyBorder="1" applyAlignment="1">
      <alignment horizontal="left" vertical="center" wrapText="1"/>
    </xf>
    <xf numFmtId="0" fontId="29" fillId="0" borderId="0" xfId="0" applyFont="1" applyAlignment="1">
      <alignment horizontal="center" vertical="top"/>
    </xf>
    <xf numFmtId="0" fontId="5" fillId="0" borderId="99" xfId="0" applyFont="1" applyBorder="1" applyAlignment="1">
      <alignment horizontal="left" vertical="center" wrapText="1"/>
    </xf>
    <xf numFmtId="0" fontId="5" fillId="0" borderId="121" xfId="0" applyFont="1" applyBorder="1" applyAlignment="1">
      <alignment horizontal="left" vertical="center" wrapText="1"/>
    </xf>
    <xf numFmtId="0" fontId="5" fillId="0" borderId="110" xfId="0" applyFont="1" applyBorder="1" applyAlignment="1">
      <alignment horizontal="left" vertical="center" wrapText="1"/>
    </xf>
    <xf numFmtId="0" fontId="5" fillId="0" borderId="115" xfId="0" applyFont="1" applyBorder="1" applyAlignment="1">
      <alignment horizontal="left" wrapText="1"/>
    </xf>
    <xf numFmtId="0" fontId="5" fillId="0" borderId="116" xfId="0" applyFont="1" applyBorder="1" applyAlignment="1">
      <alignment horizontal="left" vertical="center" wrapText="1"/>
    </xf>
    <xf numFmtId="0" fontId="5" fillId="0" borderId="116" xfId="0" applyFont="1" applyBorder="1" applyAlignment="1">
      <alignment horizontal="left" wrapText="1"/>
    </xf>
    <xf numFmtId="0" fontId="5" fillId="0" borderId="3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5" fillId="0" borderId="109" xfId="0" applyFont="1" applyBorder="1" applyAlignment="1">
      <alignment horizontal="left" wrapText="1"/>
    </xf>
    <xf numFmtId="0" fontId="5" fillId="0" borderId="107" xfId="0" applyFont="1" applyBorder="1" applyAlignment="1">
      <alignment horizontal="left" wrapText="1"/>
    </xf>
    <xf numFmtId="0" fontId="5" fillId="0" borderId="73" xfId="0" applyFont="1" applyBorder="1" applyAlignment="1">
      <alignment horizontal="left" wrapText="1"/>
    </xf>
    <xf numFmtId="0" fontId="5" fillId="0" borderId="120" xfId="0" applyFont="1" applyBorder="1" applyAlignment="1">
      <alignment horizontal="left" wrapText="1"/>
    </xf>
    <xf numFmtId="0" fontId="49" fillId="0" borderId="2" xfId="0" applyFont="1" applyBorder="1" applyAlignment="1">
      <alignment horizontal="left" vertical="center" wrapText="1"/>
    </xf>
    <xf numFmtId="0" fontId="49" fillId="0" borderId="3" xfId="0" applyFont="1" applyBorder="1" applyAlignment="1">
      <alignment horizontal="left" vertical="center" wrapText="1"/>
    </xf>
    <xf numFmtId="0" fontId="49" fillId="0" borderId="107" xfId="0" applyFont="1" applyBorder="1" applyAlignment="1">
      <alignment horizontal="left" vertical="center" wrapText="1"/>
    </xf>
    <xf numFmtId="0" fontId="49" fillId="2" borderId="109" xfId="0" applyFont="1" applyFill="1" applyBorder="1" applyAlignment="1">
      <alignment horizontal="left" wrapText="1"/>
    </xf>
    <xf numFmtId="0" fontId="49" fillId="2" borderId="107" xfId="0" applyFont="1" applyFill="1" applyBorder="1" applyAlignment="1">
      <alignment horizontal="left" wrapText="1"/>
    </xf>
    <xf numFmtId="0" fontId="42" fillId="0" borderId="89" xfId="2" applyFont="1" applyFill="1" applyBorder="1" applyAlignment="1">
      <alignment horizontal="center" vertical="center"/>
    </xf>
    <xf numFmtId="0" fontId="42" fillId="0" borderId="90" xfId="2" applyFont="1" applyFill="1" applyBorder="1" applyAlignment="1">
      <alignment horizontal="center" vertical="center"/>
    </xf>
    <xf numFmtId="0" fontId="42" fillId="0" borderId="95" xfId="2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7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0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29" fillId="0" borderId="93" xfId="1" applyFont="1" applyFill="1" applyBorder="1" applyAlignment="1">
      <alignment horizontal="center" vertical="center"/>
    </xf>
    <xf numFmtId="0" fontId="29" fillId="0" borderId="119" xfId="1" applyFont="1" applyFill="1" applyBorder="1" applyAlignment="1">
      <alignment horizontal="center" vertical="center"/>
    </xf>
    <xf numFmtId="0" fontId="4" fillId="0" borderId="87" xfId="2" applyFont="1" applyFill="1" applyBorder="1" applyAlignment="1">
      <alignment horizontal="center" vertical="center"/>
    </xf>
    <xf numFmtId="0" fontId="4" fillId="0" borderId="104" xfId="2" applyFont="1" applyFill="1" applyBorder="1" applyAlignment="1">
      <alignment horizontal="center" vertical="center"/>
    </xf>
    <xf numFmtId="0" fontId="4" fillId="0" borderId="93" xfId="1" applyFont="1" applyFill="1" applyBorder="1" applyAlignment="1">
      <alignment horizontal="center" vertical="center"/>
    </xf>
    <xf numFmtId="0" fontId="4" fillId="0" borderId="119" xfId="1" applyFont="1" applyFill="1" applyBorder="1" applyAlignment="1">
      <alignment horizontal="center" vertical="center"/>
    </xf>
    <xf numFmtId="0" fontId="29" fillId="0" borderId="89" xfId="1" applyFont="1" applyFill="1" applyBorder="1" applyAlignment="1">
      <alignment horizontal="center" vertical="center"/>
    </xf>
    <xf numFmtId="0" fontId="29" fillId="0" borderId="90" xfId="1" applyFont="1" applyFill="1" applyBorder="1" applyAlignment="1">
      <alignment horizontal="center" vertical="center"/>
    </xf>
    <xf numFmtId="0" fontId="29" fillId="0" borderId="91" xfId="1" applyFont="1" applyFill="1" applyBorder="1" applyAlignment="1">
      <alignment horizontal="center" vertical="center"/>
    </xf>
    <xf numFmtId="0" fontId="29" fillId="0" borderId="92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0" fontId="4" fillId="0" borderId="88" xfId="1" applyFont="1" applyFill="1" applyBorder="1" applyAlignment="1">
      <alignment horizontal="center" vertical="center" wrapText="1"/>
    </xf>
    <xf numFmtId="0" fontId="4" fillId="0" borderId="93" xfId="0" applyNumberFormat="1" applyFont="1" applyFill="1" applyBorder="1" applyAlignment="1" applyProtection="1">
      <alignment horizontal="center" vertical="center"/>
    </xf>
    <xf numFmtId="0" fontId="4" fillId="0" borderId="119" xfId="0" applyNumberFormat="1" applyFont="1" applyFill="1" applyBorder="1" applyAlignment="1" applyProtection="1">
      <alignment horizontal="center" vertical="center"/>
    </xf>
    <xf numFmtId="0" fontId="29" fillId="0" borderId="94" xfId="1" applyFont="1" applyFill="1" applyBorder="1" applyAlignment="1">
      <alignment horizontal="center" vertical="center"/>
    </xf>
    <xf numFmtId="0" fontId="4" fillId="0" borderId="91" xfId="1" applyFont="1" applyFill="1" applyBorder="1" applyAlignment="1">
      <alignment horizontal="center" vertical="center"/>
    </xf>
    <xf numFmtId="0" fontId="4" fillId="0" borderId="92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1" applyFont="1" applyFill="1" applyBorder="1" applyAlignment="1">
      <alignment horizontal="center" vertical="center" wrapText="1"/>
    </xf>
    <xf numFmtId="0" fontId="29" fillId="0" borderId="101" xfId="1" applyFont="1" applyFill="1" applyBorder="1" applyAlignment="1">
      <alignment horizontal="center" vertical="center"/>
    </xf>
    <xf numFmtId="0" fontId="4" fillId="0" borderId="101" xfId="1" applyFont="1" applyFill="1" applyBorder="1" applyAlignment="1">
      <alignment horizontal="center" vertical="center"/>
    </xf>
    <xf numFmtId="0" fontId="4" fillId="0" borderId="96" xfId="2" applyFont="1" applyFill="1" applyBorder="1" applyAlignment="1">
      <alignment horizontal="center" vertical="center"/>
    </xf>
    <xf numFmtId="0" fontId="4" fillId="0" borderId="97" xfId="1" applyFont="1" applyFill="1" applyBorder="1" applyAlignment="1">
      <alignment horizontal="center" vertical="center" wrapText="1"/>
    </xf>
    <xf numFmtId="0" fontId="4" fillId="0" borderId="101" xfId="0" applyNumberFormat="1" applyFont="1" applyFill="1" applyBorder="1" applyAlignment="1" applyProtection="1">
      <alignment horizontal="center" vertical="center"/>
    </xf>
    <xf numFmtId="49" fontId="4" fillId="0" borderId="6" xfId="1" applyNumberFormat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 textRotation="255"/>
    </xf>
    <xf numFmtId="0" fontId="4" fillId="0" borderId="28" xfId="1" applyFont="1" applyFill="1" applyBorder="1" applyAlignment="1">
      <alignment horizontal="center" vertical="center" textRotation="255"/>
    </xf>
    <xf numFmtId="0" fontId="14" fillId="0" borderId="47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3" fillId="0" borderId="46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9" fillId="0" borderId="67" xfId="0" applyFont="1" applyBorder="1" applyAlignment="1">
      <alignment horizontal="left"/>
    </xf>
    <xf numFmtId="0" fontId="19" fillId="0" borderId="18" xfId="0" applyFont="1" applyBorder="1" applyAlignment="1">
      <alignment horizontal="left"/>
    </xf>
    <xf numFmtId="0" fontId="19" fillId="0" borderId="71" xfId="0" applyFont="1" applyBorder="1" applyAlignment="1">
      <alignment horizontal="left"/>
    </xf>
    <xf numFmtId="0" fontId="19" fillId="0" borderId="72" xfId="0" applyFont="1" applyBorder="1" applyAlignment="1">
      <alignment horizontal="left"/>
    </xf>
    <xf numFmtId="0" fontId="14" fillId="0" borderId="31" xfId="0" applyFont="1" applyBorder="1" applyAlignment="1">
      <alignment horizontal="center" vertical="center"/>
    </xf>
    <xf numFmtId="0" fontId="14" fillId="0" borderId="73" xfId="0" applyFont="1" applyBorder="1" applyAlignment="1">
      <alignment horizontal="left"/>
    </xf>
    <xf numFmtId="0" fontId="14" fillId="0" borderId="32" xfId="0" applyFont="1" applyBorder="1" applyAlignment="1">
      <alignment horizontal="left"/>
    </xf>
    <xf numFmtId="0" fontId="19" fillId="0" borderId="73" xfId="0" applyFont="1" applyBorder="1" applyAlignment="1">
      <alignment horizontal="left"/>
    </xf>
    <xf numFmtId="0" fontId="19" fillId="0" borderId="32" xfId="0" applyFont="1" applyBorder="1" applyAlignment="1">
      <alignment horizontal="left"/>
    </xf>
    <xf numFmtId="0" fontId="3" fillId="0" borderId="5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19" fillId="0" borderId="52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14" fillId="0" borderId="7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9" fillId="0" borderId="67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5" fillId="0" borderId="89" xfId="0" applyFont="1" applyBorder="1" applyAlignment="1">
      <alignment horizontal="left" vertical="top" wrapText="1"/>
    </xf>
    <xf numFmtId="0" fontId="5" fillId="0" borderId="90" xfId="0" applyFont="1" applyBorder="1" applyAlignment="1">
      <alignment horizontal="left" vertical="top" wrapText="1"/>
    </xf>
    <xf numFmtId="0" fontId="5" fillId="0" borderId="94" xfId="0" applyFont="1" applyBorder="1" applyAlignment="1">
      <alignment horizontal="left" vertical="top" wrapText="1"/>
    </xf>
    <xf numFmtId="1" fontId="39" fillId="0" borderId="4" xfId="1" applyNumberFormat="1" applyFont="1" applyFill="1" applyBorder="1" applyAlignment="1">
      <alignment horizontal="center"/>
    </xf>
    <xf numFmtId="0" fontId="39" fillId="0" borderId="21" xfId="0" applyFont="1" applyBorder="1" applyAlignment="1">
      <alignment vertical="center"/>
    </xf>
    <xf numFmtId="0" fontId="29" fillId="0" borderId="39" xfId="0" applyFont="1" applyBorder="1" applyAlignment="1">
      <alignment horizontal="center" vertical="center"/>
    </xf>
    <xf numFmtId="1" fontId="45" fillId="0" borderId="17" xfId="1" applyNumberFormat="1" applyFont="1" applyFill="1" applyBorder="1" applyAlignment="1">
      <alignment horizontal="center"/>
    </xf>
    <xf numFmtId="0" fontId="46" fillId="0" borderId="17" xfId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22" xfId="2"/>
  </cellStyles>
  <dxfs count="6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BAB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66675</xdr:colOff>
      <xdr:row>0</xdr:row>
      <xdr:rowOff>57152</xdr:rowOff>
    </xdr:from>
    <xdr:to>
      <xdr:col>7</xdr:col>
      <xdr:colOff>133351</xdr:colOff>
      <xdr:row>3</xdr:row>
      <xdr:rowOff>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314575" y="5715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47625</xdr:rowOff>
    </xdr:from>
    <xdr:to>
      <xdr:col>38</xdr:col>
      <xdr:colOff>133350</xdr:colOff>
      <xdr:row>3</xdr:row>
      <xdr:rowOff>47625</xdr:rowOff>
    </xdr:to>
    <xdr:cxnSp macro="">
      <xdr:nvCxnSpPr>
        <xdr:cNvPr id="3" name="Straight Connector 2"/>
        <xdr:cNvCxnSpPr/>
      </xdr:nvCxnSpPr>
      <xdr:spPr>
        <a:xfrm>
          <a:off x="2143125" y="533400"/>
          <a:ext cx="621030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1276350</xdr:colOff>
      <xdr:row>3</xdr:row>
      <xdr:rowOff>47625</xdr:rowOff>
    </xdr:from>
    <xdr:to>
      <xdr:col>42</xdr:col>
      <xdr:colOff>0</xdr:colOff>
      <xdr:row>3</xdr:row>
      <xdr:rowOff>47625</xdr:rowOff>
    </xdr:to>
    <xdr:cxnSp macro="">
      <xdr:nvCxnSpPr>
        <xdr:cNvPr id="6" name="Straight Connector 5"/>
        <xdr:cNvCxnSpPr/>
      </xdr:nvCxnSpPr>
      <xdr:spPr>
        <a:xfrm>
          <a:off x="1466850" y="533400"/>
          <a:ext cx="7610475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28575</xdr:colOff>
      <xdr:row>0</xdr:row>
      <xdr:rowOff>66677</xdr:rowOff>
    </xdr:from>
    <xdr:to>
      <xdr:col>4</xdr:col>
      <xdr:colOff>57151</xdr:colOff>
      <xdr:row>3</xdr:row>
      <xdr:rowOff>9525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828800" y="66677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4" name="Oval 3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5" name="Oval 4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6" name="Oval 5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7" name="Oval 6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8" name="Oval 7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9" name="Oval 8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0" name="Oval 9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1" name="Oval 10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2" name="Oval 11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" name="Oval 12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4" name="Oval 13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5" name="Oval 14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" name="Oval 15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7" name="Oval 16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8" name="Oval 17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99</xdr:row>
      <xdr:rowOff>42332</xdr:rowOff>
    </xdr:from>
    <xdr:to>
      <xdr:col>15</xdr:col>
      <xdr:colOff>171754</xdr:colOff>
      <xdr:row>99</xdr:row>
      <xdr:rowOff>147411</xdr:rowOff>
    </xdr:to>
    <xdr:sp macro="" textlink="">
      <xdr:nvSpPr>
        <xdr:cNvPr id="19" name="Oval 18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110</xdr:row>
      <xdr:rowOff>21167</xdr:rowOff>
    </xdr:from>
    <xdr:to>
      <xdr:col>15</xdr:col>
      <xdr:colOff>182338</xdr:colOff>
      <xdr:row>110</xdr:row>
      <xdr:rowOff>126246</xdr:rowOff>
    </xdr:to>
    <xdr:sp macro="" textlink="">
      <xdr:nvSpPr>
        <xdr:cNvPr id="20" name="Oval 19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21" name="Oval 20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22" name="Oval 21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23" name="Oval 22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24" name="Oval 23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25" name="Oval 24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26" name="Oval 25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27" name="Oval 26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37" name="Oval 36"/>
        <xdr:cNvSpPr/>
      </xdr:nvSpPr>
      <xdr:spPr>
        <a:xfrm>
          <a:off x="3774017" y="179201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38" name="Oval 37"/>
        <xdr:cNvSpPr/>
      </xdr:nvSpPr>
      <xdr:spPr>
        <a:xfrm>
          <a:off x="3526515" y="181043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39" name="Oval 38"/>
        <xdr:cNvSpPr/>
      </xdr:nvSpPr>
      <xdr:spPr>
        <a:xfrm>
          <a:off x="3525309" y="184758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40" name="Oval 39"/>
        <xdr:cNvSpPr/>
      </xdr:nvSpPr>
      <xdr:spPr>
        <a:xfrm>
          <a:off x="3525309" y="182853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41" name="Oval 40"/>
        <xdr:cNvSpPr/>
      </xdr:nvSpPr>
      <xdr:spPr>
        <a:xfrm>
          <a:off x="3763433" y="177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42" name="Oval 41"/>
        <xdr:cNvSpPr/>
      </xdr:nvSpPr>
      <xdr:spPr>
        <a:xfrm>
          <a:off x="3514725" y="17920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43" name="Oval 42"/>
        <xdr:cNvSpPr/>
      </xdr:nvSpPr>
      <xdr:spPr>
        <a:xfrm>
          <a:off x="3774016" y="181053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44" name="Oval 43"/>
        <xdr:cNvSpPr/>
      </xdr:nvSpPr>
      <xdr:spPr>
        <a:xfrm>
          <a:off x="3514725" y="177402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45" name="Oval 44"/>
        <xdr:cNvSpPr/>
      </xdr:nvSpPr>
      <xdr:spPr>
        <a:xfrm>
          <a:off x="3774017" y="19814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46" name="Oval 45"/>
        <xdr:cNvSpPr/>
      </xdr:nvSpPr>
      <xdr:spPr>
        <a:xfrm>
          <a:off x="3514726" y="198251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47" name="Oval 46"/>
        <xdr:cNvSpPr/>
      </xdr:nvSpPr>
      <xdr:spPr>
        <a:xfrm>
          <a:off x="3525309" y="186768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48" name="Oval 47"/>
        <xdr:cNvSpPr/>
      </xdr:nvSpPr>
      <xdr:spPr>
        <a:xfrm>
          <a:off x="3514726" y="1962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3752851" y="188673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50" name="Oval 49"/>
        <xdr:cNvSpPr/>
      </xdr:nvSpPr>
      <xdr:spPr>
        <a:xfrm>
          <a:off x="3514725" y="1943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51" name="Oval 50"/>
        <xdr:cNvSpPr/>
      </xdr:nvSpPr>
      <xdr:spPr>
        <a:xfrm>
          <a:off x="3525310" y="203962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52" name="Oval 51"/>
        <xdr:cNvSpPr/>
      </xdr:nvSpPr>
      <xdr:spPr>
        <a:xfrm>
          <a:off x="4932891" y="177397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4943475" y="19814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54" name="Oval 53"/>
        <xdr:cNvSpPr/>
      </xdr:nvSpPr>
      <xdr:spPr>
        <a:xfrm>
          <a:off x="3514725" y="21348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55" name="Oval 54"/>
        <xdr:cNvSpPr/>
      </xdr:nvSpPr>
      <xdr:spPr>
        <a:xfrm>
          <a:off x="3514726" y="2114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56" name="Oval 55"/>
        <xdr:cNvSpPr/>
      </xdr:nvSpPr>
      <xdr:spPr>
        <a:xfrm>
          <a:off x="3514725" y="209571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57" name="Oval 56"/>
        <xdr:cNvSpPr/>
      </xdr:nvSpPr>
      <xdr:spPr>
        <a:xfrm>
          <a:off x="3535891" y="205972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58" name="Oval 57"/>
        <xdr:cNvSpPr/>
      </xdr:nvSpPr>
      <xdr:spPr>
        <a:xfrm>
          <a:off x="3752849" y="2114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59" name="Oval 58"/>
        <xdr:cNvSpPr/>
      </xdr:nvSpPr>
      <xdr:spPr>
        <a:xfrm>
          <a:off x="3752850" y="213592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60" name="Oval 59"/>
        <xdr:cNvSpPr/>
      </xdr:nvSpPr>
      <xdr:spPr>
        <a:xfrm>
          <a:off x="3525309" y="215286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171451</xdr:colOff>
      <xdr:row>0</xdr:row>
      <xdr:rowOff>57153</xdr:rowOff>
    </xdr:from>
    <xdr:to>
      <xdr:col>7</xdr:col>
      <xdr:colOff>76201</xdr:colOff>
      <xdr:row>2</xdr:row>
      <xdr:rowOff>76201</xdr:rowOff>
    </xdr:to>
    <xdr:pic>
      <xdr:nvPicPr>
        <xdr:cNvPr id="74" name="Picture 73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38426" y="57153"/>
          <a:ext cx="342900" cy="34289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64" name="Oval 63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65" name="Oval 64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66" name="Oval 65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7" name="Oval 66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8" name="Oval 67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1" name="Oval 7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72" name="Oval 7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73" name="Oval 7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75" name="Oval 74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76" name="Oval 75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77" name="Oval 76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78" name="Oval 77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79" name="Oval 78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0" name="Oval 79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83" name="Oval 8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84" name="Oval 8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85" name="Oval 8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86" name="Oval 8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87" name="Oval 8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88" name="Oval 87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89" name="Oval 88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0" name="Oval 89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9" name="Oval 98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0" name="Oval 99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03" name="Straight Connector 102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4" name="Oval 103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5" name="Oval 104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6" name="Oval 105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07" name="Oval 106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08" name="Oval 107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09" name="Oval 108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0" name="Oval 109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1" name="Oval 110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2" name="Oval 111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3" name="Oval 112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4" name="Oval 113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5" name="Oval 114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6" name="Oval 115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17" name="Oval 116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18" name="Oval 117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19" name="Oval 118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0" name="Oval 119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1" name="Oval 120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2" name="Oval 121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3" name="Oval 122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4" name="Oval 123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5" name="Oval 124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6" name="Oval 125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27" name="Oval 126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28" name="Straight Connector 127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129" name="Oval 128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130" name="Oval 129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31" name="Oval 130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32" name="Oval 131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33" name="Oval 132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34" name="Oval 133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35" name="Oval 134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36" name="Oval 135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37" name="Oval 136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38" name="Oval 137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139" name="Oval 138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140" name="Oval 139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141" name="Oval 140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142" name="Oval 141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143" name="Oval 142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144" name="Oval 143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145" name="Oval 144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46" name="Oval 145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47" name="Oval 146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48" name="Oval 147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49" name="Oval 148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50" name="Oval 149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51" name="Oval 150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52" name="Oval 151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53" name="Oval 15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54" name="Oval 15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55" name="Oval 15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56" name="Oval 15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57" name="Oval 15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58" name="Oval 15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59" name="Oval 15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60" name="Oval 15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61" name="Oval 16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62" name="Oval 16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63" name="Oval 16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64" name="Oval 16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65" name="Oval 16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66" name="Oval 16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67" name="Oval 16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68" name="Oval 16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69" name="Oval 16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70" name="Oval 16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71" name="Oval 17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72" name="Oval 17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73" name="Oval 17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74" name="Oval 17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75" name="Oval 17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76" name="Oval 17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77" name="Oval 176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78" name="Oval 177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79" name="Oval 178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80" name="Oval 179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81" name="Oval 180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82" name="Oval 181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83" name="Oval 182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84" name="Oval 183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85" name="Oval 184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86" name="Oval 185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87" name="Oval 186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88" name="Oval 187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89" name="Oval 188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90" name="Oval 189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91" name="Oval 190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92" name="Oval 191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93" name="Oval 192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94" name="Oval 193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95" name="Oval 194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96" name="Oval 195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97" name="Oval 196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98" name="Oval 197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99" name="Oval 198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200" name="Oval 199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34</xdr:col>
      <xdr:colOff>20952</xdr:colOff>
      <xdr:row>44</xdr:row>
      <xdr:rowOff>0</xdr:rowOff>
    </xdr:to>
    <xdr:cxnSp macro="">
      <xdr:nvCxnSpPr>
        <xdr:cNvPr id="201" name="Straight Connector 200"/>
        <xdr:cNvCxnSpPr/>
      </xdr:nvCxnSpPr>
      <xdr:spPr>
        <a:xfrm>
          <a:off x="7915272" y="7077075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121919</xdr:colOff>
      <xdr:row>46</xdr:row>
      <xdr:rowOff>152400</xdr:rowOff>
    </xdr:to>
    <xdr:cxnSp macro="">
      <xdr:nvCxnSpPr>
        <xdr:cNvPr id="202" name="Straight Connector 201"/>
        <xdr:cNvCxnSpPr/>
      </xdr:nvCxnSpPr>
      <xdr:spPr>
        <a:xfrm>
          <a:off x="7924799" y="7553325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171451</xdr:colOff>
      <xdr:row>0</xdr:row>
      <xdr:rowOff>57153</xdr:rowOff>
    </xdr:from>
    <xdr:to>
      <xdr:col>7</xdr:col>
      <xdr:colOff>76201</xdr:colOff>
      <xdr:row>2</xdr:row>
      <xdr:rowOff>76201</xdr:rowOff>
    </xdr:to>
    <xdr:pic>
      <xdr:nvPicPr>
        <xdr:cNvPr id="206" name="Picture 205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38426" y="57153"/>
          <a:ext cx="342900" cy="34289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207" name="Straight Connector 206"/>
        <xdr:cNvCxnSpPr/>
      </xdr:nvCxnSpPr>
      <xdr:spPr>
        <a:xfrm>
          <a:off x="2590800" y="485775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2" name="Oval 1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" name="Oval 2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4" name="Oval 3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5" name="Oval 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" name="Oval 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7" name="Oval 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8" name="Oval 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9" name="Oval 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0" name="Oval 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1" name="Oval 1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2" name="Oval 1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3" name="Oval 1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4" name="Oval 1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5" name="Oval 1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6" name="Oval 1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7" name="Oval 1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8" name="Oval 1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0" name="Oval 1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1" name="Oval 2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2" name="Oval 2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3" name="Oval 2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4" name="Oval 2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25" name="Oval 2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6" name="Straight Connector 2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27" name="Oval 26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28" name="Oval 2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29" name="Oval 2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0" name="Oval 2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1" name="Oval 3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2" name="Oval 3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3" name="Oval 3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4" name="Oval 3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35" name="Oval 3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36" name="Oval 3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37" name="Oval 3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38" name="Oval 3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39" name="Oval 3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0" name="Oval 3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1" name="Oval 4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2" name="Oval 4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3" name="Oval 4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4" name="Oval 4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45" name="Oval 4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46" name="Oval 4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47" name="Oval 4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48" name="Oval 4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49" name="Oval 4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0" name="Oval 4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51" name="Straight Connector 50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52" name="Oval 51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53" name="Oval 52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54" name="Oval 53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55" name="Oval 54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56" name="Oval 55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57" name="Oval 56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58" name="Oval 57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59" name="Oval 58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0" name="Oval 59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1" name="Oval 60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62" name="Oval 61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63" name="Oval 62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64" name="Oval 63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65" name="Oval 64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66" name="Oval 65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67" name="Oval 66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68" name="Oval 67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69" name="Oval 68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0" name="Oval 69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1" name="Oval 70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72" name="Oval 71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73" name="Oval 72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74" name="Oval 73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75" name="Oval 74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76" name="Oval 75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77" name="Oval 76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8" name="Oval 77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79" name="Oval 78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0" name="Oval 79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1" name="Oval 80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2" name="Oval 81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3" name="Oval 82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4" name="Oval 83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85" name="Oval 84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86" name="Oval 85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87" name="Oval 86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88" name="Oval 87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9" name="Oval 88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0" name="Oval 89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1" name="Oval 90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92" name="Oval 91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3" name="Oval 92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4" name="Oval 93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95" name="Oval 94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96" name="Oval 95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7" name="Oval 96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8" name="Oval 97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99" name="Oval 98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0" name="Oval 99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1" name="Oval 100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02" name="Oval 101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03" name="Oval 102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04" name="Oval 103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05" name="Oval 104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06" name="Oval 105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07" name="Oval 106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08" name="Oval 107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09" name="Oval 108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0" name="Oval 109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1" name="Oval 110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12" name="Oval 111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13" name="Oval 112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14" name="Oval 113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15" name="Oval 114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16" name="Oval 115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17" name="Oval 116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18" name="Oval 117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19" name="Oval 118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0" name="Oval 119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1" name="Oval 120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22" name="Oval 121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23" name="Oval 122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24" name="Oval 123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25" name="Oval 124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26" name="Oval 125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27" name="Oval 126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28" name="Oval 127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29" name="Oval 128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30" name="Oval 129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31" name="Oval 130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32" name="Oval 131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3" name="Oval 132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34" name="Oval 133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35" name="Oval 134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36" name="Oval 135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37" name="Oval 136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38" name="Oval 137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39" name="Oval 138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40" name="Oval 139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41" name="Oval 140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42" name="Oval 141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43" name="Oval 142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44" name="Oval 143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45" name="Oval 144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46" name="Oval 145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47" name="Oval 146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48" name="Straight Connector 147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49" name="Straight Connector 148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</xdr:colOff>
      <xdr:row>3</xdr:row>
      <xdr:rowOff>1</xdr:rowOff>
    </xdr:from>
    <xdr:to>
      <xdr:col>27</xdr:col>
      <xdr:colOff>13335</xdr:colOff>
      <xdr:row>3</xdr:row>
      <xdr:rowOff>1</xdr:rowOff>
    </xdr:to>
    <xdr:cxnSp macro="">
      <xdr:nvCxnSpPr>
        <xdr:cNvPr id="152" name="Straight Connector 151"/>
        <xdr:cNvCxnSpPr/>
      </xdr:nvCxnSpPr>
      <xdr:spPr>
        <a:xfrm flipV="1">
          <a:off x="2981325" y="485776"/>
          <a:ext cx="493776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114301</xdr:colOff>
      <xdr:row>0</xdr:row>
      <xdr:rowOff>28578</xdr:rowOff>
    </xdr:from>
    <xdr:to>
      <xdr:col>7</xdr:col>
      <xdr:colOff>200026</xdr:colOff>
      <xdr:row>2</xdr:row>
      <xdr:rowOff>66676</xdr:rowOff>
    </xdr:to>
    <xdr:pic>
      <xdr:nvPicPr>
        <xdr:cNvPr id="153" name="Picture 152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3019426" y="28578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47625</xdr:colOff>
      <xdr:row>3</xdr:row>
      <xdr:rowOff>38100</xdr:rowOff>
    </xdr:from>
    <xdr:to>
      <xdr:col>8</xdr:col>
      <xdr:colOff>704850</xdr:colOff>
      <xdr:row>3</xdr:row>
      <xdr:rowOff>47625</xdr:rowOff>
    </xdr:to>
    <xdr:cxnSp macro="">
      <xdr:nvCxnSpPr>
        <xdr:cNvPr id="3" name="Straight Connector 2"/>
        <xdr:cNvCxnSpPr/>
      </xdr:nvCxnSpPr>
      <xdr:spPr>
        <a:xfrm>
          <a:off x="295275" y="5238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1276350</xdr:colOff>
      <xdr:row>3</xdr:row>
      <xdr:rowOff>47625</xdr:rowOff>
    </xdr:from>
    <xdr:to>
      <xdr:col>42</xdr:col>
      <xdr:colOff>0</xdr:colOff>
      <xdr:row>3</xdr:row>
      <xdr:rowOff>47625</xdr:rowOff>
    </xdr:to>
    <xdr:cxnSp macro="">
      <xdr:nvCxnSpPr>
        <xdr:cNvPr id="4" name="Straight Connector 3"/>
        <xdr:cNvCxnSpPr/>
      </xdr:nvCxnSpPr>
      <xdr:spPr>
        <a:xfrm>
          <a:off x="1466850" y="533400"/>
          <a:ext cx="767715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28575</xdr:colOff>
      <xdr:row>0</xdr:row>
      <xdr:rowOff>66677</xdr:rowOff>
    </xdr:from>
    <xdr:to>
      <xdr:col>4</xdr:col>
      <xdr:colOff>57151</xdr:colOff>
      <xdr:row>3</xdr:row>
      <xdr:rowOff>9525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895475" y="66677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99</xdr:row>
      <xdr:rowOff>32202</xdr:rowOff>
    </xdr:from>
    <xdr:to>
      <xdr:col>10</xdr:col>
      <xdr:colOff>203505</xdr:colOff>
      <xdr:row>99</xdr:row>
      <xdr:rowOff>137281</xdr:rowOff>
    </xdr:to>
    <xdr:sp macro="" textlink="">
      <xdr:nvSpPr>
        <xdr:cNvPr id="2" name="Oval 1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100</xdr:row>
      <xdr:rowOff>25850</xdr:rowOff>
    </xdr:from>
    <xdr:to>
      <xdr:col>9</xdr:col>
      <xdr:colOff>179014</xdr:colOff>
      <xdr:row>100</xdr:row>
      <xdr:rowOff>130929</xdr:rowOff>
    </xdr:to>
    <xdr:sp macro="" textlink="">
      <xdr:nvSpPr>
        <xdr:cNvPr id="3" name="Oval 2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16364</xdr:rowOff>
    </xdr:from>
    <xdr:to>
      <xdr:col>9</xdr:col>
      <xdr:colOff>192922</xdr:colOff>
      <xdr:row>102</xdr:row>
      <xdr:rowOff>131951</xdr:rowOff>
    </xdr:to>
    <xdr:sp macro="" textlink="">
      <xdr:nvSpPr>
        <xdr:cNvPr id="4" name="Oval 3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101</xdr:row>
      <xdr:rowOff>16363</xdr:rowOff>
    </xdr:from>
    <xdr:to>
      <xdr:col>9</xdr:col>
      <xdr:colOff>192922</xdr:colOff>
      <xdr:row>101</xdr:row>
      <xdr:rowOff>131950</xdr:rowOff>
    </xdr:to>
    <xdr:sp macro="" textlink="">
      <xdr:nvSpPr>
        <xdr:cNvPr id="5" name="Oval 4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98</xdr:row>
      <xdr:rowOff>42784</xdr:rowOff>
    </xdr:from>
    <xdr:to>
      <xdr:col>10</xdr:col>
      <xdr:colOff>192921</xdr:colOff>
      <xdr:row>98</xdr:row>
      <xdr:rowOff>147863</xdr:rowOff>
    </xdr:to>
    <xdr:sp macro="" textlink="">
      <xdr:nvSpPr>
        <xdr:cNvPr id="6" name="Oval 5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32200</xdr:rowOff>
    </xdr:from>
    <xdr:to>
      <xdr:col>9</xdr:col>
      <xdr:colOff>182338</xdr:colOff>
      <xdr:row>99</xdr:row>
      <xdr:rowOff>137279</xdr:rowOff>
    </xdr:to>
    <xdr:sp macro="" textlink="">
      <xdr:nvSpPr>
        <xdr:cNvPr id="7" name="Oval 6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100</xdr:row>
      <xdr:rowOff>26947</xdr:rowOff>
    </xdr:from>
    <xdr:to>
      <xdr:col>10</xdr:col>
      <xdr:colOff>203504</xdr:colOff>
      <xdr:row>100</xdr:row>
      <xdr:rowOff>142534</xdr:rowOff>
    </xdr:to>
    <xdr:sp macro="" textlink="">
      <xdr:nvSpPr>
        <xdr:cNvPr id="8" name="Oval 7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98</xdr:row>
      <xdr:rowOff>42783</xdr:rowOff>
    </xdr:from>
    <xdr:to>
      <xdr:col>9</xdr:col>
      <xdr:colOff>182338</xdr:colOff>
      <xdr:row>98</xdr:row>
      <xdr:rowOff>147862</xdr:rowOff>
    </xdr:to>
    <xdr:sp macro="" textlink="">
      <xdr:nvSpPr>
        <xdr:cNvPr id="9" name="Oval 8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109</xdr:row>
      <xdr:rowOff>21617</xdr:rowOff>
    </xdr:from>
    <xdr:to>
      <xdr:col>10</xdr:col>
      <xdr:colOff>203505</xdr:colOff>
      <xdr:row>109</xdr:row>
      <xdr:rowOff>126696</xdr:rowOff>
    </xdr:to>
    <xdr:sp macro="" textlink="">
      <xdr:nvSpPr>
        <xdr:cNvPr id="10" name="Oval 9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32201</xdr:rowOff>
    </xdr:from>
    <xdr:to>
      <xdr:col>9</xdr:col>
      <xdr:colOff>182339</xdr:colOff>
      <xdr:row>109</xdr:row>
      <xdr:rowOff>137280</xdr:rowOff>
    </xdr:to>
    <xdr:sp macro="" textlink="">
      <xdr:nvSpPr>
        <xdr:cNvPr id="11" name="Oval 10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26948</xdr:rowOff>
    </xdr:from>
    <xdr:to>
      <xdr:col>9</xdr:col>
      <xdr:colOff>192922</xdr:colOff>
      <xdr:row>103</xdr:row>
      <xdr:rowOff>142535</xdr:rowOff>
    </xdr:to>
    <xdr:sp macro="" textlink="">
      <xdr:nvSpPr>
        <xdr:cNvPr id="12" name="Oval 11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108</xdr:row>
      <xdr:rowOff>21617</xdr:rowOff>
    </xdr:from>
    <xdr:to>
      <xdr:col>9</xdr:col>
      <xdr:colOff>182339</xdr:colOff>
      <xdr:row>108</xdr:row>
      <xdr:rowOff>126696</xdr:rowOff>
    </xdr:to>
    <xdr:sp macro="" textlink="">
      <xdr:nvSpPr>
        <xdr:cNvPr id="13" name="Oval 12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104</xdr:row>
      <xdr:rowOff>26947</xdr:rowOff>
    </xdr:from>
    <xdr:to>
      <xdr:col>10</xdr:col>
      <xdr:colOff>182339</xdr:colOff>
      <xdr:row>104</xdr:row>
      <xdr:rowOff>142534</xdr:rowOff>
    </xdr:to>
    <xdr:sp macro="" textlink="">
      <xdr:nvSpPr>
        <xdr:cNvPr id="14" name="Oval 13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107</xdr:row>
      <xdr:rowOff>21617</xdr:rowOff>
    </xdr:from>
    <xdr:to>
      <xdr:col>9</xdr:col>
      <xdr:colOff>182338</xdr:colOff>
      <xdr:row>107</xdr:row>
      <xdr:rowOff>126696</xdr:rowOff>
    </xdr:to>
    <xdr:sp macro="" textlink="">
      <xdr:nvSpPr>
        <xdr:cNvPr id="15" name="Oval 14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112</xdr:row>
      <xdr:rowOff>31750</xdr:rowOff>
    </xdr:from>
    <xdr:to>
      <xdr:col>9</xdr:col>
      <xdr:colOff>192923</xdr:colOff>
      <xdr:row>112</xdr:row>
      <xdr:rowOff>136829</xdr:rowOff>
    </xdr:to>
    <xdr:sp macro="" textlink="">
      <xdr:nvSpPr>
        <xdr:cNvPr id="16" name="Oval 15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98</xdr:row>
      <xdr:rowOff>42332</xdr:rowOff>
    </xdr:from>
    <xdr:to>
      <xdr:col>15</xdr:col>
      <xdr:colOff>171754</xdr:colOff>
      <xdr:row>98</xdr:row>
      <xdr:rowOff>147411</xdr:rowOff>
    </xdr:to>
    <xdr:sp macro="" textlink="">
      <xdr:nvSpPr>
        <xdr:cNvPr id="17" name="Oval 16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109</xdr:row>
      <xdr:rowOff>21167</xdr:rowOff>
    </xdr:from>
    <xdr:to>
      <xdr:col>15</xdr:col>
      <xdr:colOff>182338</xdr:colOff>
      <xdr:row>109</xdr:row>
      <xdr:rowOff>126246</xdr:rowOff>
    </xdr:to>
    <xdr:sp macro="" textlink="">
      <xdr:nvSpPr>
        <xdr:cNvPr id="18" name="Oval 17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117</xdr:row>
      <xdr:rowOff>31750</xdr:rowOff>
    </xdr:from>
    <xdr:to>
      <xdr:col>9</xdr:col>
      <xdr:colOff>182338</xdr:colOff>
      <xdr:row>117</xdr:row>
      <xdr:rowOff>136829</xdr:rowOff>
    </xdr:to>
    <xdr:sp macro="" textlink="">
      <xdr:nvSpPr>
        <xdr:cNvPr id="19" name="Oval 18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116</xdr:row>
      <xdr:rowOff>21167</xdr:rowOff>
    </xdr:from>
    <xdr:to>
      <xdr:col>9</xdr:col>
      <xdr:colOff>182339</xdr:colOff>
      <xdr:row>116</xdr:row>
      <xdr:rowOff>126246</xdr:rowOff>
    </xdr:to>
    <xdr:sp macro="" textlink="">
      <xdr:nvSpPr>
        <xdr:cNvPr id="20" name="Oval 19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115</xdr:row>
      <xdr:rowOff>21166</xdr:rowOff>
    </xdr:from>
    <xdr:to>
      <xdr:col>9</xdr:col>
      <xdr:colOff>182338</xdr:colOff>
      <xdr:row>115</xdr:row>
      <xdr:rowOff>126245</xdr:rowOff>
    </xdr:to>
    <xdr:sp macro="" textlink="">
      <xdr:nvSpPr>
        <xdr:cNvPr id="21" name="Oval 20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113</xdr:row>
      <xdr:rowOff>42334</xdr:rowOff>
    </xdr:from>
    <xdr:to>
      <xdr:col>9</xdr:col>
      <xdr:colOff>203504</xdr:colOff>
      <xdr:row>113</xdr:row>
      <xdr:rowOff>147413</xdr:rowOff>
    </xdr:to>
    <xdr:sp macro="" textlink="">
      <xdr:nvSpPr>
        <xdr:cNvPr id="22" name="Oval 21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116</xdr:row>
      <xdr:rowOff>21167</xdr:rowOff>
    </xdr:from>
    <xdr:to>
      <xdr:col>10</xdr:col>
      <xdr:colOff>182337</xdr:colOff>
      <xdr:row>116</xdr:row>
      <xdr:rowOff>126246</xdr:rowOff>
    </xdr:to>
    <xdr:sp macro="" textlink="">
      <xdr:nvSpPr>
        <xdr:cNvPr id="23" name="Oval 22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42334</xdr:rowOff>
    </xdr:from>
    <xdr:to>
      <xdr:col>10</xdr:col>
      <xdr:colOff>182338</xdr:colOff>
      <xdr:row>117</xdr:row>
      <xdr:rowOff>147413</xdr:rowOff>
    </xdr:to>
    <xdr:sp macro="" textlink="">
      <xdr:nvSpPr>
        <xdr:cNvPr id="24" name="Oval 23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118</xdr:row>
      <xdr:rowOff>21166</xdr:rowOff>
    </xdr:from>
    <xdr:to>
      <xdr:col>9</xdr:col>
      <xdr:colOff>192922</xdr:colOff>
      <xdr:row>118</xdr:row>
      <xdr:rowOff>126245</xdr:rowOff>
    </xdr:to>
    <xdr:sp macro="" textlink="">
      <xdr:nvSpPr>
        <xdr:cNvPr id="25" name="Oval 24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29" name="Picture 28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1940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32" name="Oval 31"/>
        <xdr:cNvSpPr/>
      </xdr:nvSpPr>
      <xdr:spPr>
        <a:xfrm>
          <a:off x="39835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33" name="Oval 32"/>
        <xdr:cNvSpPr/>
      </xdr:nvSpPr>
      <xdr:spPr>
        <a:xfrm>
          <a:off x="37360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36" name="Oval 35"/>
        <xdr:cNvSpPr/>
      </xdr:nvSpPr>
      <xdr:spPr>
        <a:xfrm>
          <a:off x="37348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37" name="Oval 36"/>
        <xdr:cNvSpPr/>
      </xdr:nvSpPr>
      <xdr:spPr>
        <a:xfrm>
          <a:off x="37348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38" name="Oval 37"/>
        <xdr:cNvSpPr/>
      </xdr:nvSpPr>
      <xdr:spPr>
        <a:xfrm>
          <a:off x="39729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39" name="Oval 38"/>
        <xdr:cNvSpPr/>
      </xdr:nvSpPr>
      <xdr:spPr>
        <a:xfrm>
          <a:off x="37242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40" name="Oval 39"/>
        <xdr:cNvSpPr/>
      </xdr:nvSpPr>
      <xdr:spPr>
        <a:xfrm>
          <a:off x="39835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41" name="Oval 40"/>
        <xdr:cNvSpPr/>
      </xdr:nvSpPr>
      <xdr:spPr>
        <a:xfrm>
          <a:off x="37242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42" name="Oval 41"/>
        <xdr:cNvSpPr/>
      </xdr:nvSpPr>
      <xdr:spPr>
        <a:xfrm>
          <a:off x="39835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43" name="Oval 42"/>
        <xdr:cNvSpPr/>
      </xdr:nvSpPr>
      <xdr:spPr>
        <a:xfrm>
          <a:off x="37242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44" name="Oval 43"/>
        <xdr:cNvSpPr/>
      </xdr:nvSpPr>
      <xdr:spPr>
        <a:xfrm>
          <a:off x="37348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45" name="Oval 44"/>
        <xdr:cNvSpPr/>
      </xdr:nvSpPr>
      <xdr:spPr>
        <a:xfrm>
          <a:off x="37242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46" name="Oval 45"/>
        <xdr:cNvSpPr/>
      </xdr:nvSpPr>
      <xdr:spPr>
        <a:xfrm>
          <a:off x="39624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47" name="Oval 46"/>
        <xdr:cNvSpPr/>
      </xdr:nvSpPr>
      <xdr:spPr>
        <a:xfrm>
          <a:off x="37242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48" name="Oval 47"/>
        <xdr:cNvSpPr/>
      </xdr:nvSpPr>
      <xdr:spPr>
        <a:xfrm>
          <a:off x="37348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99</xdr:row>
      <xdr:rowOff>42332</xdr:rowOff>
    </xdr:from>
    <xdr:to>
      <xdr:col>15</xdr:col>
      <xdr:colOff>171754</xdr:colOff>
      <xdr:row>99</xdr:row>
      <xdr:rowOff>147411</xdr:rowOff>
    </xdr:to>
    <xdr:sp macro="" textlink="">
      <xdr:nvSpPr>
        <xdr:cNvPr id="49" name="Oval 48"/>
        <xdr:cNvSpPr/>
      </xdr:nvSpPr>
      <xdr:spPr>
        <a:xfrm>
          <a:off x="51424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110</xdr:row>
      <xdr:rowOff>21167</xdr:rowOff>
    </xdr:from>
    <xdr:to>
      <xdr:col>15</xdr:col>
      <xdr:colOff>182338</xdr:colOff>
      <xdr:row>110</xdr:row>
      <xdr:rowOff>126246</xdr:rowOff>
    </xdr:to>
    <xdr:sp macro="" textlink="">
      <xdr:nvSpPr>
        <xdr:cNvPr id="50" name="Oval 49"/>
        <xdr:cNvSpPr/>
      </xdr:nvSpPr>
      <xdr:spPr>
        <a:xfrm>
          <a:off x="51530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51" name="Oval 50"/>
        <xdr:cNvSpPr/>
      </xdr:nvSpPr>
      <xdr:spPr>
        <a:xfrm>
          <a:off x="37242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52" name="Oval 51"/>
        <xdr:cNvSpPr/>
      </xdr:nvSpPr>
      <xdr:spPr>
        <a:xfrm>
          <a:off x="37242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53" name="Oval 52"/>
        <xdr:cNvSpPr/>
      </xdr:nvSpPr>
      <xdr:spPr>
        <a:xfrm>
          <a:off x="37242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54" name="Oval 53"/>
        <xdr:cNvSpPr/>
      </xdr:nvSpPr>
      <xdr:spPr>
        <a:xfrm>
          <a:off x="37454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55" name="Oval 54"/>
        <xdr:cNvSpPr/>
      </xdr:nvSpPr>
      <xdr:spPr>
        <a:xfrm>
          <a:off x="39623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56" name="Oval 55"/>
        <xdr:cNvSpPr/>
      </xdr:nvSpPr>
      <xdr:spPr>
        <a:xfrm>
          <a:off x="39624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57" name="Oval 56"/>
        <xdr:cNvSpPr/>
      </xdr:nvSpPr>
      <xdr:spPr>
        <a:xfrm>
          <a:off x="37348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59" name="Oval 58"/>
        <xdr:cNvSpPr/>
      </xdr:nvSpPr>
      <xdr:spPr>
        <a:xfrm>
          <a:off x="39835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60" name="Oval 59"/>
        <xdr:cNvSpPr/>
      </xdr:nvSpPr>
      <xdr:spPr>
        <a:xfrm>
          <a:off x="37360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61" name="Oval 60"/>
        <xdr:cNvSpPr/>
      </xdr:nvSpPr>
      <xdr:spPr>
        <a:xfrm>
          <a:off x="37348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62" name="Oval 61"/>
        <xdr:cNvSpPr/>
      </xdr:nvSpPr>
      <xdr:spPr>
        <a:xfrm>
          <a:off x="37348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63" name="Oval 62"/>
        <xdr:cNvSpPr/>
      </xdr:nvSpPr>
      <xdr:spPr>
        <a:xfrm>
          <a:off x="39729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64" name="Oval 63"/>
        <xdr:cNvSpPr/>
      </xdr:nvSpPr>
      <xdr:spPr>
        <a:xfrm>
          <a:off x="37242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65" name="Oval 64"/>
        <xdr:cNvSpPr/>
      </xdr:nvSpPr>
      <xdr:spPr>
        <a:xfrm>
          <a:off x="39835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66" name="Oval 65"/>
        <xdr:cNvSpPr/>
      </xdr:nvSpPr>
      <xdr:spPr>
        <a:xfrm>
          <a:off x="37242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67" name="Oval 66"/>
        <xdr:cNvSpPr/>
      </xdr:nvSpPr>
      <xdr:spPr>
        <a:xfrm>
          <a:off x="39835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68" name="Oval 67"/>
        <xdr:cNvSpPr/>
      </xdr:nvSpPr>
      <xdr:spPr>
        <a:xfrm>
          <a:off x="37242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69" name="Oval 68"/>
        <xdr:cNvSpPr/>
      </xdr:nvSpPr>
      <xdr:spPr>
        <a:xfrm>
          <a:off x="37348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70" name="Oval 69"/>
        <xdr:cNvSpPr/>
      </xdr:nvSpPr>
      <xdr:spPr>
        <a:xfrm>
          <a:off x="37242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71" name="Oval 70"/>
        <xdr:cNvSpPr/>
      </xdr:nvSpPr>
      <xdr:spPr>
        <a:xfrm>
          <a:off x="39624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72" name="Oval 71"/>
        <xdr:cNvSpPr/>
      </xdr:nvSpPr>
      <xdr:spPr>
        <a:xfrm>
          <a:off x="37242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73" name="Oval 72"/>
        <xdr:cNvSpPr/>
      </xdr:nvSpPr>
      <xdr:spPr>
        <a:xfrm>
          <a:off x="37348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74" name="Oval 73"/>
        <xdr:cNvSpPr/>
      </xdr:nvSpPr>
      <xdr:spPr>
        <a:xfrm>
          <a:off x="51424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75" name="Oval 74"/>
        <xdr:cNvSpPr/>
      </xdr:nvSpPr>
      <xdr:spPr>
        <a:xfrm>
          <a:off x="51530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76" name="Oval 75"/>
        <xdr:cNvSpPr/>
      </xdr:nvSpPr>
      <xdr:spPr>
        <a:xfrm>
          <a:off x="37242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77" name="Oval 76"/>
        <xdr:cNvSpPr/>
      </xdr:nvSpPr>
      <xdr:spPr>
        <a:xfrm>
          <a:off x="37242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78" name="Oval 77"/>
        <xdr:cNvSpPr/>
      </xdr:nvSpPr>
      <xdr:spPr>
        <a:xfrm>
          <a:off x="37242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79" name="Oval 78"/>
        <xdr:cNvSpPr/>
      </xdr:nvSpPr>
      <xdr:spPr>
        <a:xfrm>
          <a:off x="37454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80" name="Oval 79"/>
        <xdr:cNvSpPr/>
      </xdr:nvSpPr>
      <xdr:spPr>
        <a:xfrm>
          <a:off x="39623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81" name="Oval 80"/>
        <xdr:cNvSpPr/>
      </xdr:nvSpPr>
      <xdr:spPr>
        <a:xfrm>
          <a:off x="39624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82" name="Oval 81"/>
        <xdr:cNvSpPr/>
      </xdr:nvSpPr>
      <xdr:spPr>
        <a:xfrm>
          <a:off x="37348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93" name="Oval 19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94" name="Oval 19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95" name="Oval 19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96" name="Oval 19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97" name="Oval 19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98" name="Oval 19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99" name="Oval 19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00" name="Oval 19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01" name="Oval 20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02" name="Oval 20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03" name="Oval 20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04" name="Oval 20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05" name="Oval 20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06" name="Oval 20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07" name="Oval 20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08" name="Oval 20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09" name="Oval 20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10" name="Oval 20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11" name="Oval 21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12" name="Oval 21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13" name="Oval 21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14" name="Oval 21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15" name="Oval 21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16" name="Oval 21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19" name="Straight Connector 218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20" name="Oval 219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21" name="Oval 220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22" name="Oval 221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23" name="Oval 222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24" name="Oval 223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25" name="Oval 224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26" name="Oval 225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27" name="Oval 226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28" name="Oval 227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29" name="Oval 228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30" name="Oval 229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31" name="Oval 230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32" name="Oval 231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33" name="Oval 232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34" name="Oval 233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35" name="Oval 234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36" name="Oval 235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37" name="Oval 236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8" name="Oval 237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39" name="Oval 238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40" name="Oval 239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41" name="Oval 240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42" name="Oval 241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43" name="Oval 242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44" name="Straight Connector 243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245" name="Oval 244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246" name="Oval 245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247" name="Oval 246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248" name="Oval 247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249" name="Oval 248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250" name="Oval 249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251" name="Oval 250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252" name="Oval 251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253" name="Oval 252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254" name="Oval 253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255" name="Oval 254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256" name="Oval 255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257" name="Oval 256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258" name="Oval 257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259" name="Oval 258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260" name="Oval 259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261" name="Oval 260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262" name="Oval 261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263" name="Oval 262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264" name="Oval 263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265" name="Oval 264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266" name="Oval 265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267" name="Oval 266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268" name="Oval 267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69" name="Oval 268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70" name="Oval 269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71" name="Oval 270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72" name="Oval 271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73" name="Oval 272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74" name="Oval 273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75" name="Oval 274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76" name="Oval 275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77" name="Oval 276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78" name="Oval 277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79" name="Oval 278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80" name="Oval 279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81" name="Oval 280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82" name="Oval 281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83" name="Oval 28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84" name="Oval 28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85" name="Oval 28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86" name="Oval 28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87" name="Oval 28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88" name="Oval 287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89" name="Oval 288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90" name="Oval 289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91" name="Oval 290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92" name="Oval 291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293" name="Oval 292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294" name="Oval 293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295" name="Oval 294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296" name="Oval 295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297" name="Oval 296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298" name="Oval 297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299" name="Oval 298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300" name="Oval 299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301" name="Oval 300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302" name="Oval 301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303" name="Oval 302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304" name="Oval 303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305" name="Oval 304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306" name="Oval 305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307" name="Oval 306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308" name="Oval 307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309" name="Oval 308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310" name="Oval 309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311" name="Oval 310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312" name="Oval 311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313" name="Oval 312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314" name="Oval 313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315" name="Oval 314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316" name="Oval 315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317" name="Straight Connector 316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318" name="Straight Connector 317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319" name="Straight Connector 318"/>
        <xdr:cNvCxnSpPr/>
      </xdr:nvCxnSpPr>
      <xdr:spPr>
        <a:xfrm>
          <a:off x="276225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100</xdr:row>
      <xdr:rowOff>32202</xdr:rowOff>
    </xdr:from>
    <xdr:to>
      <xdr:col>9</xdr:col>
      <xdr:colOff>203505</xdr:colOff>
      <xdr:row>100</xdr:row>
      <xdr:rowOff>137281</xdr:rowOff>
    </xdr:to>
    <xdr:sp macro="" textlink="">
      <xdr:nvSpPr>
        <xdr:cNvPr id="5" name="Oval 4"/>
        <xdr:cNvSpPr/>
      </xdr:nvSpPr>
      <xdr:spPr>
        <a:xfrm>
          <a:off x="3983567" y="179487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101</xdr:row>
      <xdr:rowOff>25850</xdr:rowOff>
    </xdr:from>
    <xdr:to>
      <xdr:col>8</xdr:col>
      <xdr:colOff>179014</xdr:colOff>
      <xdr:row>101</xdr:row>
      <xdr:rowOff>130929</xdr:rowOff>
    </xdr:to>
    <xdr:sp macro="" textlink="">
      <xdr:nvSpPr>
        <xdr:cNvPr id="6" name="Oval 5"/>
        <xdr:cNvSpPr/>
      </xdr:nvSpPr>
      <xdr:spPr>
        <a:xfrm>
          <a:off x="3736065" y="1813287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103</xdr:row>
      <xdr:rowOff>16364</xdr:rowOff>
    </xdr:from>
    <xdr:to>
      <xdr:col>8</xdr:col>
      <xdr:colOff>192922</xdr:colOff>
      <xdr:row>103</xdr:row>
      <xdr:rowOff>131951</xdr:rowOff>
    </xdr:to>
    <xdr:sp macro="" textlink="">
      <xdr:nvSpPr>
        <xdr:cNvPr id="7" name="Oval 6"/>
        <xdr:cNvSpPr/>
      </xdr:nvSpPr>
      <xdr:spPr>
        <a:xfrm>
          <a:off x="3734859" y="1850438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102</xdr:row>
      <xdr:rowOff>16363</xdr:rowOff>
    </xdr:from>
    <xdr:to>
      <xdr:col>8</xdr:col>
      <xdr:colOff>192922</xdr:colOff>
      <xdr:row>102</xdr:row>
      <xdr:rowOff>131950</xdr:rowOff>
    </xdr:to>
    <xdr:sp macro="" textlink="">
      <xdr:nvSpPr>
        <xdr:cNvPr id="8" name="Oval 7"/>
        <xdr:cNvSpPr/>
      </xdr:nvSpPr>
      <xdr:spPr>
        <a:xfrm>
          <a:off x="3734859" y="1831388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99</xdr:row>
      <xdr:rowOff>42784</xdr:rowOff>
    </xdr:from>
    <xdr:to>
      <xdr:col>9</xdr:col>
      <xdr:colOff>192921</xdr:colOff>
      <xdr:row>99</xdr:row>
      <xdr:rowOff>147863</xdr:rowOff>
    </xdr:to>
    <xdr:sp macro="" textlink="">
      <xdr:nvSpPr>
        <xdr:cNvPr id="9" name="Oval 8"/>
        <xdr:cNvSpPr/>
      </xdr:nvSpPr>
      <xdr:spPr>
        <a:xfrm>
          <a:off x="3972983" y="17768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100</xdr:row>
      <xdr:rowOff>32200</xdr:rowOff>
    </xdr:from>
    <xdr:to>
      <xdr:col>8</xdr:col>
      <xdr:colOff>182338</xdr:colOff>
      <xdr:row>100</xdr:row>
      <xdr:rowOff>137279</xdr:rowOff>
    </xdr:to>
    <xdr:sp macro="" textlink="">
      <xdr:nvSpPr>
        <xdr:cNvPr id="10" name="Oval 9"/>
        <xdr:cNvSpPr/>
      </xdr:nvSpPr>
      <xdr:spPr>
        <a:xfrm>
          <a:off x="3724275" y="17948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101</xdr:row>
      <xdr:rowOff>26947</xdr:rowOff>
    </xdr:from>
    <xdr:to>
      <xdr:col>9</xdr:col>
      <xdr:colOff>203504</xdr:colOff>
      <xdr:row>101</xdr:row>
      <xdr:rowOff>142534</xdr:rowOff>
    </xdr:to>
    <xdr:sp macro="" textlink="">
      <xdr:nvSpPr>
        <xdr:cNvPr id="11" name="Oval 10"/>
        <xdr:cNvSpPr/>
      </xdr:nvSpPr>
      <xdr:spPr>
        <a:xfrm>
          <a:off x="3983566" y="18133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99</xdr:row>
      <xdr:rowOff>42783</xdr:rowOff>
    </xdr:from>
    <xdr:to>
      <xdr:col>8</xdr:col>
      <xdr:colOff>182338</xdr:colOff>
      <xdr:row>99</xdr:row>
      <xdr:rowOff>147862</xdr:rowOff>
    </xdr:to>
    <xdr:sp macro="" textlink="">
      <xdr:nvSpPr>
        <xdr:cNvPr id="12" name="Oval 11"/>
        <xdr:cNvSpPr/>
      </xdr:nvSpPr>
      <xdr:spPr>
        <a:xfrm>
          <a:off x="3724275" y="1776880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110</xdr:row>
      <xdr:rowOff>21617</xdr:rowOff>
    </xdr:from>
    <xdr:to>
      <xdr:col>9</xdr:col>
      <xdr:colOff>203505</xdr:colOff>
      <xdr:row>110</xdr:row>
      <xdr:rowOff>126696</xdr:rowOff>
    </xdr:to>
    <xdr:sp macro="" textlink="">
      <xdr:nvSpPr>
        <xdr:cNvPr id="13" name="Oval 12"/>
        <xdr:cNvSpPr/>
      </xdr:nvSpPr>
      <xdr:spPr>
        <a:xfrm>
          <a:off x="3983567" y="19843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110</xdr:row>
      <xdr:rowOff>32201</xdr:rowOff>
    </xdr:from>
    <xdr:to>
      <xdr:col>8</xdr:col>
      <xdr:colOff>182339</xdr:colOff>
      <xdr:row>110</xdr:row>
      <xdr:rowOff>137280</xdr:rowOff>
    </xdr:to>
    <xdr:sp macro="" textlink="">
      <xdr:nvSpPr>
        <xdr:cNvPr id="14" name="Oval 13"/>
        <xdr:cNvSpPr/>
      </xdr:nvSpPr>
      <xdr:spPr>
        <a:xfrm>
          <a:off x="3724276" y="1985372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104</xdr:row>
      <xdr:rowOff>26948</xdr:rowOff>
    </xdr:from>
    <xdr:to>
      <xdr:col>8</xdr:col>
      <xdr:colOff>192922</xdr:colOff>
      <xdr:row>104</xdr:row>
      <xdr:rowOff>142535</xdr:rowOff>
    </xdr:to>
    <xdr:sp macro="" textlink="">
      <xdr:nvSpPr>
        <xdr:cNvPr id="15" name="Oval 14"/>
        <xdr:cNvSpPr/>
      </xdr:nvSpPr>
      <xdr:spPr>
        <a:xfrm>
          <a:off x="3734859" y="1870547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109</xdr:row>
      <xdr:rowOff>21617</xdr:rowOff>
    </xdr:from>
    <xdr:to>
      <xdr:col>8</xdr:col>
      <xdr:colOff>182339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724276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26947</xdr:rowOff>
    </xdr:from>
    <xdr:to>
      <xdr:col>9</xdr:col>
      <xdr:colOff>182339</xdr:colOff>
      <xdr:row>105</xdr:row>
      <xdr:rowOff>142534</xdr:rowOff>
    </xdr:to>
    <xdr:sp macro="" textlink="">
      <xdr:nvSpPr>
        <xdr:cNvPr id="17" name="Oval 16"/>
        <xdr:cNvSpPr/>
      </xdr:nvSpPr>
      <xdr:spPr>
        <a:xfrm>
          <a:off x="3962401" y="18895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108</xdr:row>
      <xdr:rowOff>21617</xdr:rowOff>
    </xdr:from>
    <xdr:to>
      <xdr:col>8</xdr:col>
      <xdr:colOff>182338</xdr:colOff>
      <xdr:row>108</xdr:row>
      <xdr:rowOff>126696</xdr:rowOff>
    </xdr:to>
    <xdr:sp macro="" textlink="">
      <xdr:nvSpPr>
        <xdr:cNvPr id="18" name="Oval 17"/>
        <xdr:cNvSpPr/>
      </xdr:nvSpPr>
      <xdr:spPr>
        <a:xfrm>
          <a:off x="3724275" y="19462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113</xdr:row>
      <xdr:rowOff>31750</xdr:rowOff>
    </xdr:from>
    <xdr:to>
      <xdr:col>8</xdr:col>
      <xdr:colOff>192923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734860" y="204247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99</xdr:row>
      <xdr:rowOff>42332</xdr:rowOff>
    </xdr:from>
    <xdr:to>
      <xdr:col>14</xdr:col>
      <xdr:colOff>171754</xdr:colOff>
      <xdr:row>99</xdr:row>
      <xdr:rowOff>147411</xdr:rowOff>
    </xdr:to>
    <xdr:sp macro="" textlink="">
      <xdr:nvSpPr>
        <xdr:cNvPr id="20" name="Oval 19"/>
        <xdr:cNvSpPr/>
      </xdr:nvSpPr>
      <xdr:spPr>
        <a:xfrm>
          <a:off x="5142441" y="177683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110</xdr:row>
      <xdr:rowOff>21167</xdr:rowOff>
    </xdr:from>
    <xdr:to>
      <xdr:col>14</xdr:col>
      <xdr:colOff>182338</xdr:colOff>
      <xdr:row>110</xdr:row>
      <xdr:rowOff>126246</xdr:rowOff>
    </xdr:to>
    <xdr:sp macro="" textlink="">
      <xdr:nvSpPr>
        <xdr:cNvPr id="21" name="Oval 20"/>
        <xdr:cNvSpPr/>
      </xdr:nvSpPr>
      <xdr:spPr>
        <a:xfrm>
          <a:off x="5153025" y="19842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118</xdr:row>
      <xdr:rowOff>31750</xdr:rowOff>
    </xdr:from>
    <xdr:to>
      <xdr:col>8</xdr:col>
      <xdr:colOff>182338</xdr:colOff>
      <xdr:row>118</xdr:row>
      <xdr:rowOff>136829</xdr:rowOff>
    </xdr:to>
    <xdr:sp macro="" textlink="">
      <xdr:nvSpPr>
        <xdr:cNvPr id="22" name="Oval 21"/>
        <xdr:cNvSpPr/>
      </xdr:nvSpPr>
      <xdr:spPr>
        <a:xfrm>
          <a:off x="3724275" y="213772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117</xdr:row>
      <xdr:rowOff>21167</xdr:rowOff>
    </xdr:from>
    <xdr:to>
      <xdr:col>8</xdr:col>
      <xdr:colOff>182339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724276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21166</xdr:rowOff>
    </xdr:from>
    <xdr:to>
      <xdr:col>8</xdr:col>
      <xdr:colOff>182338</xdr:colOff>
      <xdr:row>116</xdr:row>
      <xdr:rowOff>126245</xdr:rowOff>
    </xdr:to>
    <xdr:sp macro="" textlink="">
      <xdr:nvSpPr>
        <xdr:cNvPr id="24" name="Oval 23"/>
        <xdr:cNvSpPr/>
      </xdr:nvSpPr>
      <xdr:spPr>
        <a:xfrm>
          <a:off x="3724275" y="209856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114</xdr:row>
      <xdr:rowOff>42334</xdr:rowOff>
    </xdr:from>
    <xdr:to>
      <xdr:col>8</xdr:col>
      <xdr:colOff>203504</xdr:colOff>
      <xdr:row>114</xdr:row>
      <xdr:rowOff>147413</xdr:rowOff>
    </xdr:to>
    <xdr:sp macro="" textlink="">
      <xdr:nvSpPr>
        <xdr:cNvPr id="25" name="Oval 24"/>
        <xdr:cNvSpPr/>
      </xdr:nvSpPr>
      <xdr:spPr>
        <a:xfrm>
          <a:off x="3745441" y="20625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117</xdr:row>
      <xdr:rowOff>21167</xdr:rowOff>
    </xdr:from>
    <xdr:to>
      <xdr:col>9</xdr:col>
      <xdr:colOff>182337</xdr:colOff>
      <xdr:row>117</xdr:row>
      <xdr:rowOff>126246</xdr:rowOff>
    </xdr:to>
    <xdr:sp macro="" textlink="">
      <xdr:nvSpPr>
        <xdr:cNvPr id="26" name="Oval 25"/>
        <xdr:cNvSpPr/>
      </xdr:nvSpPr>
      <xdr:spPr>
        <a:xfrm>
          <a:off x="3962399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42334</xdr:rowOff>
    </xdr:from>
    <xdr:to>
      <xdr:col>9</xdr:col>
      <xdr:colOff>182338</xdr:colOff>
      <xdr:row>118</xdr:row>
      <xdr:rowOff>147413</xdr:rowOff>
    </xdr:to>
    <xdr:sp macro="" textlink="">
      <xdr:nvSpPr>
        <xdr:cNvPr id="27" name="Oval 26"/>
        <xdr:cNvSpPr/>
      </xdr:nvSpPr>
      <xdr:spPr>
        <a:xfrm>
          <a:off x="3962400" y="21387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119</xdr:row>
      <xdr:rowOff>21166</xdr:rowOff>
    </xdr:from>
    <xdr:to>
      <xdr:col>8</xdr:col>
      <xdr:colOff>192922</xdr:colOff>
      <xdr:row>119</xdr:row>
      <xdr:rowOff>126245</xdr:rowOff>
    </xdr:to>
    <xdr:sp macro="" textlink="">
      <xdr:nvSpPr>
        <xdr:cNvPr id="28" name="Oval 27"/>
        <xdr:cNvSpPr/>
      </xdr:nvSpPr>
      <xdr:spPr>
        <a:xfrm>
          <a:off x="3734859" y="215571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19048</xdr:colOff>
      <xdr:row>42</xdr:row>
      <xdr:rowOff>0</xdr:rowOff>
    </xdr:from>
    <xdr:to>
      <xdr:col>27</xdr:col>
      <xdr:colOff>0</xdr:colOff>
      <xdr:row>42</xdr:row>
      <xdr:rowOff>0</xdr:rowOff>
    </xdr:to>
    <xdr:cxnSp macro="">
      <xdr:nvCxnSpPr>
        <xdr:cNvPr id="34" name="Straight Connector 33"/>
        <xdr:cNvCxnSpPr/>
      </xdr:nvCxnSpPr>
      <xdr:spPr>
        <a:xfrm>
          <a:off x="657224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0" name="Oval 2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2" name="Oval 31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3" name="Oval 32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6" name="Oval 35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7" name="Oval 36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8" name="Oval 37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9" name="Oval 38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40" name="Oval 39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1" name="Oval 40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2" name="Oval 41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3" name="Oval 42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4" name="Oval 43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5" name="Oval 44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6" name="Oval 45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7" name="Oval 46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8" name="Oval 47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9" name="Oval 48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50" name="Oval 49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1" name="Oval 50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2" name="Oval 51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3" name="Oval 52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4" name="Oval 53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5" name="Oval 54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6" name="Oval 55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7" name="Straight Connector 56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58" name="Oval 57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9" name="Oval 58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60" name="Oval 59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61" name="Oval 60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2" name="Oval 61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63" name="Oval 62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64" name="Oval 63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65" name="Oval 64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66" name="Oval 65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67" name="Oval 66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68" name="Oval 67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69" name="Oval 68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70" name="Oval 69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71" name="Oval 70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72" name="Oval 71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73" name="Oval 72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74" name="Oval 73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75" name="Oval 74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76" name="Oval 75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77" name="Oval 76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78" name="Oval 77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79" name="Oval 78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80" name="Oval 79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81" name="Oval 80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82" name="Straight Connector 81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83" name="Oval 82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84" name="Oval 83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85" name="Oval 84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86" name="Oval 85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87" name="Oval 86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88" name="Oval 87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89" name="Oval 88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90" name="Oval 89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91" name="Oval 90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92" name="Oval 91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93" name="Oval 92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94" name="Oval 93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95" name="Oval 94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96" name="Oval 95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97" name="Oval 96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98" name="Oval 97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99" name="Oval 98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00" name="Oval 99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01" name="Oval 100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02" name="Oval 101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03" name="Oval 102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04" name="Oval 103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05" name="Oval 104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06" name="Oval 105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7" name="Oval 106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8" name="Oval 107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9" name="Oval 108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10" name="Oval 109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11" name="Oval 110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12" name="Oval 111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3" name="Oval 112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4" name="Oval 113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5" name="Oval 114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6" name="Oval 115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7" name="Oval 116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8" name="Oval 117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9" name="Oval 118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20" name="Oval 119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21" name="Oval 120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22" name="Oval 121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3" name="Oval 122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4" name="Oval 123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5" name="Oval 124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6" name="Oval 125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7" name="Oval 126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8" name="Oval 127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9" name="Oval 128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30" name="Oval 129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31" name="Oval 130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32" name="Oval 131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33" name="Oval 132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34" name="Oval 133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35" name="Oval 134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36" name="Oval 135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37" name="Oval 136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38" name="Oval 137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39" name="Oval 138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40" name="Oval 139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41" name="Oval 140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42" name="Oval 141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43" name="Oval 142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44" name="Oval 143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45" name="Oval 144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46" name="Oval 145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47" name="Oval 146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48" name="Oval 147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49" name="Oval 148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50" name="Oval 149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51" name="Oval 150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52" name="Oval 151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53" name="Oval 152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54" name="Oval 153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55" name="Oval 154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56" name="Oval 155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57" name="Oval 156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58" name="Oval 157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59" name="Oval 158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60" name="Oval 159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61" name="Oval 160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62" name="Oval 161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63" name="Oval 162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64" name="Oval 163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65" name="Oval 164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66" name="Oval 165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7" name="Oval 166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68" name="Oval 167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69" name="Oval 168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70" name="Oval 169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71" name="Oval 170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72" name="Oval 171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73" name="Oval 172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74" name="Oval 173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75" name="Oval 174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76" name="Oval 175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77" name="Oval 176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78" name="Oval 177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79" name="Straight Connector 178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80" name="Straight Connector 179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</xdr:colOff>
      <xdr:row>3</xdr:row>
      <xdr:rowOff>1</xdr:rowOff>
    </xdr:from>
    <xdr:to>
      <xdr:col>27</xdr:col>
      <xdr:colOff>13335</xdr:colOff>
      <xdr:row>3</xdr:row>
      <xdr:rowOff>1</xdr:rowOff>
    </xdr:to>
    <xdr:cxnSp macro="">
      <xdr:nvCxnSpPr>
        <xdr:cNvPr id="181" name="Straight Connector 180"/>
        <xdr:cNvCxnSpPr/>
      </xdr:nvCxnSpPr>
      <xdr:spPr>
        <a:xfrm flipV="1">
          <a:off x="2819400" y="485776"/>
          <a:ext cx="493776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114301</xdr:colOff>
      <xdr:row>0</xdr:row>
      <xdr:rowOff>28578</xdr:rowOff>
    </xdr:from>
    <xdr:to>
      <xdr:col>7</xdr:col>
      <xdr:colOff>200026</xdr:colOff>
      <xdr:row>2</xdr:row>
      <xdr:rowOff>66676</xdr:rowOff>
    </xdr:to>
    <xdr:pic>
      <xdr:nvPicPr>
        <xdr:cNvPr id="182" name="Picture 18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57501" y="28578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47625</xdr:colOff>
      <xdr:row>3</xdr:row>
      <xdr:rowOff>38100</xdr:rowOff>
    </xdr:from>
    <xdr:to>
      <xdr:col>8</xdr:col>
      <xdr:colOff>704850</xdr:colOff>
      <xdr:row>3</xdr:row>
      <xdr:rowOff>47625</xdr:rowOff>
    </xdr:to>
    <xdr:cxnSp macro="">
      <xdr:nvCxnSpPr>
        <xdr:cNvPr id="3" name="Straight Connector 2"/>
        <xdr:cNvCxnSpPr/>
      </xdr:nvCxnSpPr>
      <xdr:spPr>
        <a:xfrm>
          <a:off x="295275" y="5238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9" name="Oval 8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" name="Oval 9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1" name="Oval 10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2" name="Oval 11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3" name="Oval 12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4" name="Oval 13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5" name="Oval 14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6" name="Oval 15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7" name="Oval 16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8" name="Oval 17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9" name="Oval 18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0" name="Oval 19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1" name="Oval 20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2" name="Oval 21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3" name="Oval 2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4" name="Oval 2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5" name="Oval 2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6" name="Oval 2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7" name="Oval 2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9" name="Oval 28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30" name="Oval 29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31" name="Oval 30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32" name="Oval 31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33" name="Oval 32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34" name="Straight Connector 33"/>
        <xdr:cNvCxnSpPr/>
      </xdr:nvCxnSpPr>
      <xdr:spPr>
        <a:xfrm>
          <a:off x="259080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76201</xdr:colOff>
      <xdr:row>0</xdr:row>
      <xdr:rowOff>47628</xdr:rowOff>
    </xdr:from>
    <xdr:to>
      <xdr:col>7</xdr:col>
      <xdr:colOff>180976</xdr:colOff>
      <xdr:row>2</xdr:row>
      <xdr:rowOff>85726</xdr:rowOff>
    </xdr:to>
    <xdr:pic>
      <xdr:nvPicPr>
        <xdr:cNvPr id="35" name="Picture 3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62251" y="47628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6" name="Straight Connector 35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7" name="Oval 36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8" name="Oval 37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39" name="Oval 38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40" name="Oval 39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41" name="Oval 40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42" name="Oval 41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43" name="Oval 42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44" name="Oval 43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45" name="Oval 44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46" name="Oval 45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47" name="Oval 46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48" name="Oval 47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49" name="Oval 48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50" name="Oval 49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51" name="Oval 50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52" name="Oval 51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53" name="Oval 52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54" name="Oval 53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55" name="Oval 54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56" name="Oval 55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57" name="Oval 56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58" name="Oval 57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59" name="Oval 58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60" name="Oval 59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61" name="Straight Connector 60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2" name="Oval 61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3" name="Oval 62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4" name="Oval 63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5" name="Oval 64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6" name="Oval 65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7" name="Oval 66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8" name="Oval 67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9" name="Oval 68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70" name="Oval 69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71" name="Oval 70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2" name="Oval 71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3" name="Oval 72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4" name="Oval 73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5" name="Oval 74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6" name="Oval 75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7" name="Oval 76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8" name="Oval 77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9" name="Oval 78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80" name="Oval 79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81" name="Oval 80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2" name="Oval 81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3" name="Oval 82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4" name="Oval 83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5" name="Oval 84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6" name="Oval 85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7" name="Oval 86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8" name="Oval 87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9" name="Oval 88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0" name="Oval 89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91" name="Oval 9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2" name="Oval 9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3" name="Oval 9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5" name="Oval 94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6" name="Oval 95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7" name="Oval 96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8" name="Oval 97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9" name="Oval 98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00" name="Oval 99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01" name="Oval 100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2" name="Oval 101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3" name="Oval 102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4" name="Oval 103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5" name="Oval 104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6" name="Oval 105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7" name="Oval 106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8" name="Oval 107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9" name="Oval 108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10" name="Oval 109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11" name="Oval 110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2" name="Oval 111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3" name="Oval 112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4" name="Oval 113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5" name="Oval 114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6" name="Oval 115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7" name="Oval 116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9" name="Oval 118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20" name="Oval 119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21" name="Oval 120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2" name="Oval 121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3" name="Oval 122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4" name="Oval 123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5" name="Oval 124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6" name="Oval 125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7" name="Oval 126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8" name="Oval 127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9" name="Oval 128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30" name="Oval 129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31" name="Oval 130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2" name="Oval 131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3" name="Oval 132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34" name="Straight Connector 133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47</xdr:row>
      <xdr:rowOff>0</xdr:rowOff>
    </xdr:from>
    <xdr:to>
      <xdr:col>34</xdr:col>
      <xdr:colOff>26669</xdr:colOff>
      <xdr:row>47</xdr:row>
      <xdr:rowOff>0</xdr:rowOff>
    </xdr:to>
    <xdr:cxnSp macro="">
      <xdr:nvCxnSpPr>
        <xdr:cNvPr id="135" name="Straight Connector 134"/>
        <xdr:cNvCxnSpPr/>
      </xdr:nvCxnSpPr>
      <xdr:spPr>
        <a:xfrm>
          <a:off x="8248649" y="71056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19050</xdr:colOff>
      <xdr:row>48</xdr:row>
      <xdr:rowOff>9525</xdr:rowOff>
    </xdr:from>
    <xdr:to>
      <xdr:col>40</xdr:col>
      <xdr:colOff>205740</xdr:colOff>
      <xdr:row>48</xdr:row>
      <xdr:rowOff>9525</xdr:rowOff>
    </xdr:to>
    <xdr:cxnSp macro="">
      <xdr:nvCxnSpPr>
        <xdr:cNvPr id="136" name="Straight Connector 135"/>
        <xdr:cNvCxnSpPr/>
      </xdr:nvCxnSpPr>
      <xdr:spPr>
        <a:xfrm>
          <a:off x="10163175" y="7277100"/>
          <a:ext cx="1005840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94</xdr:row>
      <xdr:rowOff>32202</xdr:rowOff>
    </xdr:from>
    <xdr:to>
      <xdr:col>9</xdr:col>
      <xdr:colOff>203505</xdr:colOff>
      <xdr:row>94</xdr:row>
      <xdr:rowOff>137281</xdr:rowOff>
    </xdr:to>
    <xdr:sp macro="" textlink="">
      <xdr:nvSpPr>
        <xdr:cNvPr id="2" name="Oval 1"/>
        <xdr:cNvSpPr/>
      </xdr:nvSpPr>
      <xdr:spPr>
        <a:xfrm>
          <a:off x="3288242" y="15977052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95</xdr:row>
      <xdr:rowOff>25850</xdr:rowOff>
    </xdr:from>
    <xdr:to>
      <xdr:col>8</xdr:col>
      <xdr:colOff>179014</xdr:colOff>
      <xdr:row>95</xdr:row>
      <xdr:rowOff>130929</xdr:rowOff>
    </xdr:to>
    <xdr:sp macro="" textlink="">
      <xdr:nvSpPr>
        <xdr:cNvPr id="3" name="Oval 2"/>
        <xdr:cNvSpPr/>
      </xdr:nvSpPr>
      <xdr:spPr>
        <a:xfrm>
          <a:off x="3097890" y="161612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97</xdr:row>
      <xdr:rowOff>16364</xdr:rowOff>
    </xdr:from>
    <xdr:to>
      <xdr:col>8</xdr:col>
      <xdr:colOff>192922</xdr:colOff>
      <xdr:row>97</xdr:row>
      <xdr:rowOff>131951</xdr:rowOff>
    </xdr:to>
    <xdr:sp macro="" textlink="">
      <xdr:nvSpPr>
        <xdr:cNvPr id="4" name="Oval 3"/>
        <xdr:cNvSpPr/>
      </xdr:nvSpPr>
      <xdr:spPr>
        <a:xfrm>
          <a:off x="3096684" y="16532714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96</xdr:row>
      <xdr:rowOff>16363</xdr:rowOff>
    </xdr:from>
    <xdr:to>
      <xdr:col>8</xdr:col>
      <xdr:colOff>192922</xdr:colOff>
      <xdr:row>96</xdr:row>
      <xdr:rowOff>131950</xdr:rowOff>
    </xdr:to>
    <xdr:sp macro="" textlink="">
      <xdr:nvSpPr>
        <xdr:cNvPr id="5" name="Oval 4"/>
        <xdr:cNvSpPr/>
      </xdr:nvSpPr>
      <xdr:spPr>
        <a:xfrm>
          <a:off x="3096684" y="16342213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93</xdr:row>
      <xdr:rowOff>42784</xdr:rowOff>
    </xdr:from>
    <xdr:to>
      <xdr:col>9</xdr:col>
      <xdr:colOff>192921</xdr:colOff>
      <xdr:row>93</xdr:row>
      <xdr:rowOff>147863</xdr:rowOff>
    </xdr:to>
    <xdr:sp macro="" textlink="">
      <xdr:nvSpPr>
        <xdr:cNvPr id="6" name="Oval 5"/>
        <xdr:cNvSpPr/>
      </xdr:nvSpPr>
      <xdr:spPr>
        <a:xfrm>
          <a:off x="3277658" y="15797134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94</xdr:row>
      <xdr:rowOff>32200</xdr:rowOff>
    </xdr:from>
    <xdr:to>
      <xdr:col>8</xdr:col>
      <xdr:colOff>182338</xdr:colOff>
      <xdr:row>94</xdr:row>
      <xdr:rowOff>137279</xdr:rowOff>
    </xdr:to>
    <xdr:sp macro="" textlink="">
      <xdr:nvSpPr>
        <xdr:cNvPr id="7" name="Oval 6"/>
        <xdr:cNvSpPr/>
      </xdr:nvSpPr>
      <xdr:spPr>
        <a:xfrm>
          <a:off x="3086100" y="15977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95</xdr:row>
      <xdr:rowOff>26947</xdr:rowOff>
    </xdr:from>
    <xdr:to>
      <xdr:col>9</xdr:col>
      <xdr:colOff>203504</xdr:colOff>
      <xdr:row>95</xdr:row>
      <xdr:rowOff>142534</xdr:rowOff>
    </xdr:to>
    <xdr:sp macro="" textlink="">
      <xdr:nvSpPr>
        <xdr:cNvPr id="8" name="Oval 7"/>
        <xdr:cNvSpPr/>
      </xdr:nvSpPr>
      <xdr:spPr>
        <a:xfrm>
          <a:off x="3288241" y="16162297"/>
          <a:ext cx="6803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93</xdr:row>
      <xdr:rowOff>42783</xdr:rowOff>
    </xdr:from>
    <xdr:to>
      <xdr:col>8</xdr:col>
      <xdr:colOff>182338</xdr:colOff>
      <xdr:row>93</xdr:row>
      <xdr:rowOff>147862</xdr:rowOff>
    </xdr:to>
    <xdr:sp macro="" textlink="">
      <xdr:nvSpPr>
        <xdr:cNvPr id="9" name="Oval 8"/>
        <xdr:cNvSpPr/>
      </xdr:nvSpPr>
      <xdr:spPr>
        <a:xfrm>
          <a:off x="3086100" y="157971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104</xdr:row>
      <xdr:rowOff>21617</xdr:rowOff>
    </xdr:from>
    <xdr:to>
      <xdr:col>9</xdr:col>
      <xdr:colOff>203505</xdr:colOff>
      <xdr:row>104</xdr:row>
      <xdr:rowOff>126696</xdr:rowOff>
    </xdr:to>
    <xdr:sp macro="" textlink="">
      <xdr:nvSpPr>
        <xdr:cNvPr id="10" name="Oval 9"/>
        <xdr:cNvSpPr/>
      </xdr:nvSpPr>
      <xdr:spPr>
        <a:xfrm>
          <a:off x="3288242" y="17871467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104</xdr:row>
      <xdr:rowOff>32201</xdr:rowOff>
    </xdr:from>
    <xdr:to>
      <xdr:col>8</xdr:col>
      <xdr:colOff>182339</xdr:colOff>
      <xdr:row>104</xdr:row>
      <xdr:rowOff>137280</xdr:rowOff>
    </xdr:to>
    <xdr:sp macro="" textlink="">
      <xdr:nvSpPr>
        <xdr:cNvPr id="11" name="Oval 10"/>
        <xdr:cNvSpPr/>
      </xdr:nvSpPr>
      <xdr:spPr>
        <a:xfrm>
          <a:off x="3086101" y="178820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98</xdr:row>
      <xdr:rowOff>26948</xdr:rowOff>
    </xdr:from>
    <xdr:to>
      <xdr:col>8</xdr:col>
      <xdr:colOff>192922</xdr:colOff>
      <xdr:row>98</xdr:row>
      <xdr:rowOff>142535</xdr:rowOff>
    </xdr:to>
    <xdr:sp macro="" textlink="">
      <xdr:nvSpPr>
        <xdr:cNvPr id="12" name="Oval 11"/>
        <xdr:cNvSpPr/>
      </xdr:nvSpPr>
      <xdr:spPr>
        <a:xfrm>
          <a:off x="3096684" y="16733798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103</xdr:row>
      <xdr:rowOff>21617</xdr:rowOff>
    </xdr:from>
    <xdr:to>
      <xdr:col>8</xdr:col>
      <xdr:colOff>182339</xdr:colOff>
      <xdr:row>103</xdr:row>
      <xdr:rowOff>126696</xdr:rowOff>
    </xdr:to>
    <xdr:sp macro="" textlink="">
      <xdr:nvSpPr>
        <xdr:cNvPr id="13" name="Oval 12"/>
        <xdr:cNvSpPr/>
      </xdr:nvSpPr>
      <xdr:spPr>
        <a:xfrm>
          <a:off x="3086101" y="176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99</xdr:row>
      <xdr:rowOff>26947</xdr:rowOff>
    </xdr:from>
    <xdr:to>
      <xdr:col>9</xdr:col>
      <xdr:colOff>182339</xdr:colOff>
      <xdr:row>99</xdr:row>
      <xdr:rowOff>142534</xdr:rowOff>
    </xdr:to>
    <xdr:sp macro="" textlink="">
      <xdr:nvSpPr>
        <xdr:cNvPr id="14" name="Oval 13"/>
        <xdr:cNvSpPr/>
      </xdr:nvSpPr>
      <xdr:spPr>
        <a:xfrm>
          <a:off x="3267076" y="16924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102</xdr:row>
      <xdr:rowOff>21617</xdr:rowOff>
    </xdr:from>
    <xdr:to>
      <xdr:col>8</xdr:col>
      <xdr:colOff>182338</xdr:colOff>
      <xdr:row>102</xdr:row>
      <xdr:rowOff>126696</xdr:rowOff>
    </xdr:to>
    <xdr:sp macro="" textlink="">
      <xdr:nvSpPr>
        <xdr:cNvPr id="15" name="Oval 14"/>
        <xdr:cNvSpPr/>
      </xdr:nvSpPr>
      <xdr:spPr>
        <a:xfrm>
          <a:off x="3086100" y="17490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107</xdr:row>
      <xdr:rowOff>31750</xdr:rowOff>
    </xdr:from>
    <xdr:to>
      <xdr:col>8</xdr:col>
      <xdr:colOff>192923</xdr:colOff>
      <xdr:row>107</xdr:row>
      <xdr:rowOff>136829</xdr:rowOff>
    </xdr:to>
    <xdr:sp macro="" textlink="">
      <xdr:nvSpPr>
        <xdr:cNvPr id="16" name="Oval 15"/>
        <xdr:cNvSpPr/>
      </xdr:nvSpPr>
      <xdr:spPr>
        <a:xfrm>
          <a:off x="3096685" y="18453100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93</xdr:row>
      <xdr:rowOff>42332</xdr:rowOff>
    </xdr:from>
    <xdr:to>
      <xdr:col>14</xdr:col>
      <xdr:colOff>171754</xdr:colOff>
      <xdr:row>93</xdr:row>
      <xdr:rowOff>147411</xdr:rowOff>
    </xdr:to>
    <xdr:sp macro="" textlink="">
      <xdr:nvSpPr>
        <xdr:cNvPr id="17" name="Oval 16"/>
        <xdr:cNvSpPr/>
      </xdr:nvSpPr>
      <xdr:spPr>
        <a:xfrm>
          <a:off x="4161366" y="157966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104</xdr:row>
      <xdr:rowOff>21167</xdr:rowOff>
    </xdr:from>
    <xdr:to>
      <xdr:col>14</xdr:col>
      <xdr:colOff>182338</xdr:colOff>
      <xdr:row>104</xdr:row>
      <xdr:rowOff>126246</xdr:rowOff>
    </xdr:to>
    <xdr:sp macro="" textlink="">
      <xdr:nvSpPr>
        <xdr:cNvPr id="18" name="Oval 17"/>
        <xdr:cNvSpPr/>
      </xdr:nvSpPr>
      <xdr:spPr>
        <a:xfrm>
          <a:off x="4171950" y="17871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112</xdr:row>
      <xdr:rowOff>31750</xdr:rowOff>
    </xdr:from>
    <xdr:to>
      <xdr:col>8</xdr:col>
      <xdr:colOff>182338</xdr:colOff>
      <xdr:row>112</xdr:row>
      <xdr:rowOff>136829</xdr:rowOff>
    </xdr:to>
    <xdr:sp macro="" textlink="">
      <xdr:nvSpPr>
        <xdr:cNvPr id="19" name="Oval 18"/>
        <xdr:cNvSpPr/>
      </xdr:nvSpPr>
      <xdr:spPr>
        <a:xfrm>
          <a:off x="3086100" y="19405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111</xdr:row>
      <xdr:rowOff>21167</xdr:rowOff>
    </xdr:from>
    <xdr:to>
      <xdr:col>8</xdr:col>
      <xdr:colOff>182339</xdr:colOff>
      <xdr:row>111</xdr:row>
      <xdr:rowOff>126246</xdr:rowOff>
    </xdr:to>
    <xdr:sp macro="" textlink="">
      <xdr:nvSpPr>
        <xdr:cNvPr id="20" name="Oval 19"/>
        <xdr:cNvSpPr/>
      </xdr:nvSpPr>
      <xdr:spPr>
        <a:xfrm>
          <a:off x="3086101" y="1920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110</xdr:row>
      <xdr:rowOff>21166</xdr:rowOff>
    </xdr:from>
    <xdr:to>
      <xdr:col>8</xdr:col>
      <xdr:colOff>182338</xdr:colOff>
      <xdr:row>110</xdr:row>
      <xdr:rowOff>126245</xdr:rowOff>
    </xdr:to>
    <xdr:sp macro="" textlink="">
      <xdr:nvSpPr>
        <xdr:cNvPr id="21" name="Oval 20"/>
        <xdr:cNvSpPr/>
      </xdr:nvSpPr>
      <xdr:spPr>
        <a:xfrm>
          <a:off x="3086100" y="190140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108</xdr:row>
      <xdr:rowOff>42334</xdr:rowOff>
    </xdr:from>
    <xdr:to>
      <xdr:col>8</xdr:col>
      <xdr:colOff>203504</xdr:colOff>
      <xdr:row>108</xdr:row>
      <xdr:rowOff>147413</xdr:rowOff>
    </xdr:to>
    <xdr:sp macro="" textlink="">
      <xdr:nvSpPr>
        <xdr:cNvPr id="22" name="Oval 21"/>
        <xdr:cNvSpPr/>
      </xdr:nvSpPr>
      <xdr:spPr>
        <a:xfrm>
          <a:off x="3107266" y="18654184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111</xdr:row>
      <xdr:rowOff>21167</xdr:rowOff>
    </xdr:from>
    <xdr:to>
      <xdr:col>9</xdr:col>
      <xdr:colOff>182337</xdr:colOff>
      <xdr:row>111</xdr:row>
      <xdr:rowOff>126246</xdr:rowOff>
    </xdr:to>
    <xdr:sp macro="" textlink="">
      <xdr:nvSpPr>
        <xdr:cNvPr id="23" name="Oval 22"/>
        <xdr:cNvSpPr/>
      </xdr:nvSpPr>
      <xdr:spPr>
        <a:xfrm>
          <a:off x="3267074" y="1920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112</xdr:row>
      <xdr:rowOff>42334</xdr:rowOff>
    </xdr:from>
    <xdr:to>
      <xdr:col>9</xdr:col>
      <xdr:colOff>182338</xdr:colOff>
      <xdr:row>112</xdr:row>
      <xdr:rowOff>147413</xdr:rowOff>
    </xdr:to>
    <xdr:sp macro="" textlink="">
      <xdr:nvSpPr>
        <xdr:cNvPr id="24" name="Oval 23"/>
        <xdr:cNvSpPr/>
      </xdr:nvSpPr>
      <xdr:spPr>
        <a:xfrm>
          <a:off x="3267075" y="19416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113</xdr:row>
      <xdr:rowOff>21166</xdr:rowOff>
    </xdr:from>
    <xdr:to>
      <xdr:col>8</xdr:col>
      <xdr:colOff>192922</xdr:colOff>
      <xdr:row>113</xdr:row>
      <xdr:rowOff>126245</xdr:rowOff>
    </xdr:to>
    <xdr:sp macro="" textlink="">
      <xdr:nvSpPr>
        <xdr:cNvPr id="25" name="Oval 24"/>
        <xdr:cNvSpPr/>
      </xdr:nvSpPr>
      <xdr:spPr>
        <a:xfrm>
          <a:off x="3096684" y="19585516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1276350</xdr:colOff>
      <xdr:row>3</xdr:row>
      <xdr:rowOff>47625</xdr:rowOff>
    </xdr:from>
    <xdr:to>
      <xdr:col>42</xdr:col>
      <xdr:colOff>0</xdr:colOff>
      <xdr:row>3</xdr:row>
      <xdr:rowOff>47625</xdr:rowOff>
    </xdr:to>
    <xdr:cxnSp macro="">
      <xdr:nvCxnSpPr>
        <xdr:cNvPr id="28" name="Straight Connector 27"/>
        <xdr:cNvCxnSpPr/>
      </xdr:nvCxnSpPr>
      <xdr:spPr>
        <a:xfrm>
          <a:off x="1466850" y="533400"/>
          <a:ext cx="7610475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28575</xdr:colOff>
      <xdr:row>0</xdr:row>
      <xdr:rowOff>66677</xdr:rowOff>
    </xdr:from>
    <xdr:to>
      <xdr:col>4</xdr:col>
      <xdr:colOff>57151</xdr:colOff>
      <xdr:row>3</xdr:row>
      <xdr:rowOff>9525</xdr:rowOff>
    </xdr:to>
    <xdr:pic>
      <xdr:nvPicPr>
        <xdr:cNvPr id="29" name="Picture 28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828800" y="66677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" name="Oval 1"/>
        <xdr:cNvSpPr/>
      </xdr:nvSpPr>
      <xdr:spPr>
        <a:xfrm>
          <a:off x="3716867" y="175772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" name="Oval 2"/>
        <xdr:cNvSpPr/>
      </xdr:nvSpPr>
      <xdr:spPr>
        <a:xfrm>
          <a:off x="3469365" y="177614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4" name="Oval 3"/>
        <xdr:cNvSpPr/>
      </xdr:nvSpPr>
      <xdr:spPr>
        <a:xfrm>
          <a:off x="3468159" y="181329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5" name="Oval 4"/>
        <xdr:cNvSpPr/>
      </xdr:nvSpPr>
      <xdr:spPr>
        <a:xfrm>
          <a:off x="3468159" y="179424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" name="Oval 5"/>
        <xdr:cNvSpPr/>
      </xdr:nvSpPr>
      <xdr:spPr>
        <a:xfrm>
          <a:off x="3706283" y="173973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" name="Oval 6"/>
        <xdr:cNvSpPr/>
      </xdr:nvSpPr>
      <xdr:spPr>
        <a:xfrm>
          <a:off x="3457575" y="17577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" name="Oval 7"/>
        <xdr:cNvSpPr/>
      </xdr:nvSpPr>
      <xdr:spPr>
        <a:xfrm>
          <a:off x="3716866" y="177624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" name="Oval 8"/>
        <xdr:cNvSpPr/>
      </xdr:nvSpPr>
      <xdr:spPr>
        <a:xfrm>
          <a:off x="3457575" y="173973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0" name="Oval 9"/>
        <xdr:cNvSpPr/>
      </xdr:nvSpPr>
      <xdr:spPr>
        <a:xfrm>
          <a:off x="3716867" y="194716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" name="Oval 10"/>
        <xdr:cNvSpPr/>
      </xdr:nvSpPr>
      <xdr:spPr>
        <a:xfrm>
          <a:off x="3457576" y="194822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2" name="Oval 11"/>
        <xdr:cNvSpPr/>
      </xdr:nvSpPr>
      <xdr:spPr>
        <a:xfrm>
          <a:off x="3468159" y="183339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3" name="Oval 12"/>
        <xdr:cNvSpPr/>
      </xdr:nvSpPr>
      <xdr:spPr>
        <a:xfrm>
          <a:off x="3457576" y="192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4" name="Oval 13"/>
        <xdr:cNvSpPr/>
      </xdr:nvSpPr>
      <xdr:spPr>
        <a:xfrm>
          <a:off x="3695701" y="185244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5" name="Oval 14"/>
        <xdr:cNvSpPr/>
      </xdr:nvSpPr>
      <xdr:spPr>
        <a:xfrm>
          <a:off x="3457575" y="190906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6" name="Oval 15"/>
        <xdr:cNvSpPr/>
      </xdr:nvSpPr>
      <xdr:spPr>
        <a:xfrm>
          <a:off x="3468160" y="200533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7" name="Oval 16"/>
        <xdr:cNvSpPr/>
      </xdr:nvSpPr>
      <xdr:spPr>
        <a:xfrm>
          <a:off x="4875741" y="173968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8" name="Oval 17"/>
        <xdr:cNvSpPr/>
      </xdr:nvSpPr>
      <xdr:spPr>
        <a:xfrm>
          <a:off x="4886325" y="194712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9" name="Oval 18"/>
        <xdr:cNvSpPr/>
      </xdr:nvSpPr>
      <xdr:spPr>
        <a:xfrm>
          <a:off x="3457575" y="210058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0" name="Oval 19"/>
        <xdr:cNvSpPr/>
      </xdr:nvSpPr>
      <xdr:spPr>
        <a:xfrm>
          <a:off x="3457576" y="208047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1" name="Oval 20"/>
        <xdr:cNvSpPr/>
      </xdr:nvSpPr>
      <xdr:spPr>
        <a:xfrm>
          <a:off x="3457575" y="206142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2" name="Oval 21"/>
        <xdr:cNvSpPr/>
      </xdr:nvSpPr>
      <xdr:spPr>
        <a:xfrm>
          <a:off x="3478741" y="202543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695699" y="208047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4" name="Oval 23"/>
        <xdr:cNvSpPr/>
      </xdr:nvSpPr>
      <xdr:spPr>
        <a:xfrm>
          <a:off x="3695700" y="210163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5" name="Oval 24"/>
        <xdr:cNvSpPr/>
      </xdr:nvSpPr>
      <xdr:spPr>
        <a:xfrm>
          <a:off x="3468159" y="211857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9" name="Straight Connector 28"/>
        <xdr:cNvCxnSpPr/>
      </xdr:nvCxnSpPr>
      <xdr:spPr>
        <a:xfrm>
          <a:off x="7191373" y="6610350"/>
          <a:ext cx="1362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31" name="Oval 30"/>
        <xdr:cNvSpPr/>
      </xdr:nvSpPr>
      <xdr:spPr>
        <a:xfrm>
          <a:off x="37930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32" name="Oval 31"/>
        <xdr:cNvSpPr/>
      </xdr:nvSpPr>
      <xdr:spPr>
        <a:xfrm>
          <a:off x="35455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33" name="Oval 32"/>
        <xdr:cNvSpPr/>
      </xdr:nvSpPr>
      <xdr:spPr>
        <a:xfrm>
          <a:off x="35443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34" name="Oval 33"/>
        <xdr:cNvSpPr/>
      </xdr:nvSpPr>
      <xdr:spPr>
        <a:xfrm>
          <a:off x="35443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35" name="Oval 34"/>
        <xdr:cNvSpPr/>
      </xdr:nvSpPr>
      <xdr:spPr>
        <a:xfrm>
          <a:off x="37824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36" name="Oval 35"/>
        <xdr:cNvSpPr/>
      </xdr:nvSpPr>
      <xdr:spPr>
        <a:xfrm>
          <a:off x="35337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37" name="Oval 36"/>
        <xdr:cNvSpPr/>
      </xdr:nvSpPr>
      <xdr:spPr>
        <a:xfrm>
          <a:off x="37930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38" name="Oval 37"/>
        <xdr:cNvSpPr/>
      </xdr:nvSpPr>
      <xdr:spPr>
        <a:xfrm>
          <a:off x="35337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39" name="Oval 38"/>
        <xdr:cNvSpPr/>
      </xdr:nvSpPr>
      <xdr:spPr>
        <a:xfrm>
          <a:off x="37930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40" name="Oval 39"/>
        <xdr:cNvSpPr/>
      </xdr:nvSpPr>
      <xdr:spPr>
        <a:xfrm>
          <a:off x="35337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41" name="Oval 40"/>
        <xdr:cNvSpPr/>
      </xdr:nvSpPr>
      <xdr:spPr>
        <a:xfrm>
          <a:off x="35443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42" name="Oval 41"/>
        <xdr:cNvSpPr/>
      </xdr:nvSpPr>
      <xdr:spPr>
        <a:xfrm>
          <a:off x="35337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43" name="Oval 42"/>
        <xdr:cNvSpPr/>
      </xdr:nvSpPr>
      <xdr:spPr>
        <a:xfrm>
          <a:off x="37719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44" name="Oval 43"/>
        <xdr:cNvSpPr/>
      </xdr:nvSpPr>
      <xdr:spPr>
        <a:xfrm>
          <a:off x="35337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45" name="Oval 44"/>
        <xdr:cNvSpPr/>
      </xdr:nvSpPr>
      <xdr:spPr>
        <a:xfrm>
          <a:off x="35443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46" name="Oval 45"/>
        <xdr:cNvSpPr/>
      </xdr:nvSpPr>
      <xdr:spPr>
        <a:xfrm>
          <a:off x="4951941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47" name="Oval 46"/>
        <xdr:cNvSpPr/>
      </xdr:nvSpPr>
      <xdr:spPr>
        <a:xfrm>
          <a:off x="4962525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48" name="Oval 47"/>
        <xdr:cNvSpPr/>
      </xdr:nvSpPr>
      <xdr:spPr>
        <a:xfrm>
          <a:off x="35337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49" name="Oval 48"/>
        <xdr:cNvSpPr/>
      </xdr:nvSpPr>
      <xdr:spPr>
        <a:xfrm>
          <a:off x="35337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50" name="Oval 49"/>
        <xdr:cNvSpPr/>
      </xdr:nvSpPr>
      <xdr:spPr>
        <a:xfrm>
          <a:off x="35337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51" name="Oval 50"/>
        <xdr:cNvSpPr/>
      </xdr:nvSpPr>
      <xdr:spPr>
        <a:xfrm>
          <a:off x="35549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52" name="Oval 51"/>
        <xdr:cNvSpPr/>
      </xdr:nvSpPr>
      <xdr:spPr>
        <a:xfrm>
          <a:off x="37718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53" name="Oval 52"/>
        <xdr:cNvSpPr/>
      </xdr:nvSpPr>
      <xdr:spPr>
        <a:xfrm>
          <a:off x="37719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54" name="Oval 53"/>
        <xdr:cNvSpPr/>
      </xdr:nvSpPr>
      <xdr:spPr>
        <a:xfrm>
          <a:off x="35443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7" name="Oval 56"/>
        <xdr:cNvSpPr/>
      </xdr:nvSpPr>
      <xdr:spPr>
        <a:xfrm>
          <a:off x="37930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58" name="Oval 57"/>
        <xdr:cNvSpPr/>
      </xdr:nvSpPr>
      <xdr:spPr>
        <a:xfrm>
          <a:off x="35455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59" name="Oval 58"/>
        <xdr:cNvSpPr/>
      </xdr:nvSpPr>
      <xdr:spPr>
        <a:xfrm>
          <a:off x="35443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0" name="Oval 59"/>
        <xdr:cNvSpPr/>
      </xdr:nvSpPr>
      <xdr:spPr>
        <a:xfrm>
          <a:off x="35443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1" name="Oval 60"/>
        <xdr:cNvSpPr/>
      </xdr:nvSpPr>
      <xdr:spPr>
        <a:xfrm>
          <a:off x="37824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62" name="Oval 61"/>
        <xdr:cNvSpPr/>
      </xdr:nvSpPr>
      <xdr:spPr>
        <a:xfrm>
          <a:off x="35337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63" name="Oval 62"/>
        <xdr:cNvSpPr/>
      </xdr:nvSpPr>
      <xdr:spPr>
        <a:xfrm>
          <a:off x="37930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64" name="Oval 63"/>
        <xdr:cNvSpPr/>
      </xdr:nvSpPr>
      <xdr:spPr>
        <a:xfrm>
          <a:off x="35337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65" name="Oval 64"/>
        <xdr:cNvSpPr/>
      </xdr:nvSpPr>
      <xdr:spPr>
        <a:xfrm>
          <a:off x="37930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66" name="Oval 65"/>
        <xdr:cNvSpPr/>
      </xdr:nvSpPr>
      <xdr:spPr>
        <a:xfrm>
          <a:off x="35337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67" name="Oval 66"/>
        <xdr:cNvSpPr/>
      </xdr:nvSpPr>
      <xdr:spPr>
        <a:xfrm>
          <a:off x="35443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5337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69" name="Oval 68"/>
        <xdr:cNvSpPr/>
      </xdr:nvSpPr>
      <xdr:spPr>
        <a:xfrm>
          <a:off x="37719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70" name="Oval 69"/>
        <xdr:cNvSpPr/>
      </xdr:nvSpPr>
      <xdr:spPr>
        <a:xfrm>
          <a:off x="35337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71" name="Oval 70"/>
        <xdr:cNvSpPr/>
      </xdr:nvSpPr>
      <xdr:spPr>
        <a:xfrm>
          <a:off x="35443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72" name="Oval 71"/>
        <xdr:cNvSpPr/>
      </xdr:nvSpPr>
      <xdr:spPr>
        <a:xfrm>
          <a:off x="49519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73" name="Oval 72"/>
        <xdr:cNvSpPr/>
      </xdr:nvSpPr>
      <xdr:spPr>
        <a:xfrm>
          <a:off x="49625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74" name="Oval 73"/>
        <xdr:cNvSpPr/>
      </xdr:nvSpPr>
      <xdr:spPr>
        <a:xfrm>
          <a:off x="35337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75" name="Oval 74"/>
        <xdr:cNvSpPr/>
      </xdr:nvSpPr>
      <xdr:spPr>
        <a:xfrm>
          <a:off x="35337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76" name="Oval 75"/>
        <xdr:cNvSpPr/>
      </xdr:nvSpPr>
      <xdr:spPr>
        <a:xfrm>
          <a:off x="35337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77" name="Oval 76"/>
        <xdr:cNvSpPr/>
      </xdr:nvSpPr>
      <xdr:spPr>
        <a:xfrm>
          <a:off x="35549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78" name="Oval 77"/>
        <xdr:cNvSpPr/>
      </xdr:nvSpPr>
      <xdr:spPr>
        <a:xfrm>
          <a:off x="37718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79" name="Oval 78"/>
        <xdr:cNvSpPr/>
      </xdr:nvSpPr>
      <xdr:spPr>
        <a:xfrm>
          <a:off x="37719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80" name="Oval 79"/>
        <xdr:cNvSpPr/>
      </xdr:nvSpPr>
      <xdr:spPr>
        <a:xfrm>
          <a:off x="35443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81" name="Oval 80"/>
        <xdr:cNvSpPr/>
      </xdr:nvSpPr>
      <xdr:spPr>
        <a:xfrm>
          <a:off x="37930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82" name="Oval 81"/>
        <xdr:cNvSpPr/>
      </xdr:nvSpPr>
      <xdr:spPr>
        <a:xfrm>
          <a:off x="35455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83" name="Oval 82"/>
        <xdr:cNvSpPr/>
      </xdr:nvSpPr>
      <xdr:spPr>
        <a:xfrm>
          <a:off x="35443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84" name="Oval 83"/>
        <xdr:cNvSpPr/>
      </xdr:nvSpPr>
      <xdr:spPr>
        <a:xfrm>
          <a:off x="35443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85" name="Oval 84"/>
        <xdr:cNvSpPr/>
      </xdr:nvSpPr>
      <xdr:spPr>
        <a:xfrm>
          <a:off x="37824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86" name="Oval 85"/>
        <xdr:cNvSpPr/>
      </xdr:nvSpPr>
      <xdr:spPr>
        <a:xfrm>
          <a:off x="35337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87" name="Oval 86"/>
        <xdr:cNvSpPr/>
      </xdr:nvSpPr>
      <xdr:spPr>
        <a:xfrm>
          <a:off x="37930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88" name="Oval 87"/>
        <xdr:cNvSpPr/>
      </xdr:nvSpPr>
      <xdr:spPr>
        <a:xfrm>
          <a:off x="35337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89" name="Oval 88"/>
        <xdr:cNvSpPr/>
      </xdr:nvSpPr>
      <xdr:spPr>
        <a:xfrm>
          <a:off x="37930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90" name="Oval 89"/>
        <xdr:cNvSpPr/>
      </xdr:nvSpPr>
      <xdr:spPr>
        <a:xfrm>
          <a:off x="35337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91" name="Oval 90"/>
        <xdr:cNvSpPr/>
      </xdr:nvSpPr>
      <xdr:spPr>
        <a:xfrm>
          <a:off x="35443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92" name="Oval 91"/>
        <xdr:cNvSpPr/>
      </xdr:nvSpPr>
      <xdr:spPr>
        <a:xfrm>
          <a:off x="35337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93" name="Oval 92"/>
        <xdr:cNvSpPr/>
      </xdr:nvSpPr>
      <xdr:spPr>
        <a:xfrm>
          <a:off x="37719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5337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95" name="Oval 94"/>
        <xdr:cNvSpPr/>
      </xdr:nvSpPr>
      <xdr:spPr>
        <a:xfrm>
          <a:off x="35443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96" name="Oval 95"/>
        <xdr:cNvSpPr/>
      </xdr:nvSpPr>
      <xdr:spPr>
        <a:xfrm>
          <a:off x="49519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97" name="Oval 96"/>
        <xdr:cNvSpPr/>
      </xdr:nvSpPr>
      <xdr:spPr>
        <a:xfrm>
          <a:off x="49625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98" name="Oval 97"/>
        <xdr:cNvSpPr/>
      </xdr:nvSpPr>
      <xdr:spPr>
        <a:xfrm>
          <a:off x="35337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99" name="Oval 98"/>
        <xdr:cNvSpPr/>
      </xdr:nvSpPr>
      <xdr:spPr>
        <a:xfrm>
          <a:off x="35337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00" name="Oval 99"/>
        <xdr:cNvSpPr/>
      </xdr:nvSpPr>
      <xdr:spPr>
        <a:xfrm>
          <a:off x="35337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01" name="Oval 100"/>
        <xdr:cNvSpPr/>
      </xdr:nvSpPr>
      <xdr:spPr>
        <a:xfrm>
          <a:off x="35549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02" name="Oval 101"/>
        <xdr:cNvSpPr/>
      </xdr:nvSpPr>
      <xdr:spPr>
        <a:xfrm>
          <a:off x="37718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03" name="Oval 102"/>
        <xdr:cNvSpPr/>
      </xdr:nvSpPr>
      <xdr:spPr>
        <a:xfrm>
          <a:off x="37719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04" name="Oval 103"/>
        <xdr:cNvSpPr/>
      </xdr:nvSpPr>
      <xdr:spPr>
        <a:xfrm>
          <a:off x="35443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23" name="Straight Connector 122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24" name="Straight Connector 123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05" name="Picture 10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6225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06" name="Straight Connector 105"/>
        <xdr:cNvCxnSpPr/>
      </xdr:nvCxnSpPr>
      <xdr:spPr>
        <a:xfrm>
          <a:off x="257175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55</xdr:row>
      <xdr:rowOff>19049</xdr:rowOff>
    </xdr:from>
    <xdr:to>
      <xdr:col>15</xdr:col>
      <xdr:colOff>47626</xdr:colOff>
      <xdr:row>74</xdr:row>
      <xdr:rowOff>161924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238" t="27217" r="32056" b="21344"/>
        <a:stretch/>
      </xdr:blipFill>
      <xdr:spPr>
        <a:xfrm>
          <a:off x="228600" y="9105899"/>
          <a:ext cx="4905376" cy="3762375"/>
        </a:xfrm>
        <a:prstGeom prst="rect">
          <a:avLst/>
        </a:prstGeom>
      </xdr:spPr>
    </xdr:pic>
    <xdr:clientData/>
  </xdr:twoCellAnchor>
  <xdr:twoCellAnchor editAs="oneCell">
    <xdr:from>
      <xdr:col>16</xdr:col>
      <xdr:colOff>247650</xdr:colOff>
      <xdr:row>55</xdr:row>
      <xdr:rowOff>114300</xdr:rowOff>
    </xdr:from>
    <xdr:to>
      <xdr:col>38</xdr:col>
      <xdr:colOff>161926</xdr:colOff>
      <xdr:row>73</xdr:row>
      <xdr:rowOff>85725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0531" t="18752" r="28688" b="34758"/>
        <a:stretch/>
      </xdr:blipFill>
      <xdr:spPr>
        <a:xfrm>
          <a:off x="4791075" y="9201150"/>
          <a:ext cx="5305426" cy="3400425"/>
        </a:xfrm>
        <a:prstGeom prst="rect">
          <a:avLst/>
        </a:prstGeom>
      </xdr:spPr>
    </xdr:pic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4" name="Oval 3"/>
        <xdr:cNvSpPr/>
      </xdr:nvSpPr>
      <xdr:spPr>
        <a:xfrm>
          <a:off x="3478742" y="167390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" name="Oval 4"/>
        <xdr:cNvSpPr/>
      </xdr:nvSpPr>
      <xdr:spPr>
        <a:xfrm>
          <a:off x="3231240" y="169232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6" name="Oval 5"/>
        <xdr:cNvSpPr/>
      </xdr:nvSpPr>
      <xdr:spPr>
        <a:xfrm>
          <a:off x="3230034" y="172947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7" name="Oval 6"/>
        <xdr:cNvSpPr/>
      </xdr:nvSpPr>
      <xdr:spPr>
        <a:xfrm>
          <a:off x="3230034" y="171042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8" name="Oval 7"/>
        <xdr:cNvSpPr/>
      </xdr:nvSpPr>
      <xdr:spPr>
        <a:xfrm>
          <a:off x="3468158" y="165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9" name="Oval 8"/>
        <xdr:cNvSpPr/>
      </xdr:nvSpPr>
      <xdr:spPr>
        <a:xfrm>
          <a:off x="3219450" y="16739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0" name="Oval 9"/>
        <xdr:cNvSpPr/>
      </xdr:nvSpPr>
      <xdr:spPr>
        <a:xfrm>
          <a:off x="3478741" y="16924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1" name="Oval 10"/>
        <xdr:cNvSpPr/>
      </xdr:nvSpPr>
      <xdr:spPr>
        <a:xfrm>
          <a:off x="3219450" y="165591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2" name="Oval 11"/>
        <xdr:cNvSpPr/>
      </xdr:nvSpPr>
      <xdr:spPr>
        <a:xfrm>
          <a:off x="3478742" y="18633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3" name="Oval 12"/>
        <xdr:cNvSpPr/>
      </xdr:nvSpPr>
      <xdr:spPr>
        <a:xfrm>
          <a:off x="3219451" y="186440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4" name="Oval 13"/>
        <xdr:cNvSpPr/>
      </xdr:nvSpPr>
      <xdr:spPr>
        <a:xfrm>
          <a:off x="3230034" y="174957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5" name="Oval 14"/>
        <xdr:cNvSpPr/>
      </xdr:nvSpPr>
      <xdr:spPr>
        <a:xfrm>
          <a:off x="3219451" y="18442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6" name="Oval 15"/>
        <xdr:cNvSpPr/>
      </xdr:nvSpPr>
      <xdr:spPr>
        <a:xfrm>
          <a:off x="3457576" y="17686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7" name="Oval 16"/>
        <xdr:cNvSpPr/>
      </xdr:nvSpPr>
      <xdr:spPr>
        <a:xfrm>
          <a:off x="3219450" y="18252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8" name="Oval 17"/>
        <xdr:cNvSpPr/>
      </xdr:nvSpPr>
      <xdr:spPr>
        <a:xfrm>
          <a:off x="3230035" y="19215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9" name="Oval 18"/>
        <xdr:cNvSpPr/>
      </xdr:nvSpPr>
      <xdr:spPr>
        <a:xfrm>
          <a:off x="4637616" y="165586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0" name="Oval 19"/>
        <xdr:cNvSpPr/>
      </xdr:nvSpPr>
      <xdr:spPr>
        <a:xfrm>
          <a:off x="4648200" y="1863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1" name="Oval 20"/>
        <xdr:cNvSpPr/>
      </xdr:nvSpPr>
      <xdr:spPr>
        <a:xfrm>
          <a:off x="3219450" y="20167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2" name="Oval 21"/>
        <xdr:cNvSpPr/>
      </xdr:nvSpPr>
      <xdr:spPr>
        <a:xfrm>
          <a:off x="3219451" y="19966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3" name="Oval 22"/>
        <xdr:cNvSpPr/>
      </xdr:nvSpPr>
      <xdr:spPr>
        <a:xfrm>
          <a:off x="3219450" y="197760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4" name="Oval 23"/>
        <xdr:cNvSpPr/>
      </xdr:nvSpPr>
      <xdr:spPr>
        <a:xfrm>
          <a:off x="3240616" y="19416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5" name="Oval 24"/>
        <xdr:cNvSpPr/>
      </xdr:nvSpPr>
      <xdr:spPr>
        <a:xfrm>
          <a:off x="3457574" y="19966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6" name="Oval 25"/>
        <xdr:cNvSpPr/>
      </xdr:nvSpPr>
      <xdr:spPr>
        <a:xfrm>
          <a:off x="3457575" y="20178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27" name="Oval 26"/>
        <xdr:cNvSpPr/>
      </xdr:nvSpPr>
      <xdr:spPr>
        <a:xfrm>
          <a:off x="3230034" y="203475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30" name="Straight Connector 29"/>
        <xdr:cNvCxnSpPr/>
      </xdr:nvCxnSpPr>
      <xdr:spPr>
        <a:xfrm>
          <a:off x="647699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31" name="Oval 30"/>
        <xdr:cNvSpPr/>
      </xdr:nvSpPr>
      <xdr:spPr>
        <a:xfrm>
          <a:off x="37930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32" name="Oval 31"/>
        <xdr:cNvSpPr/>
      </xdr:nvSpPr>
      <xdr:spPr>
        <a:xfrm>
          <a:off x="35455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33" name="Oval 32"/>
        <xdr:cNvSpPr/>
      </xdr:nvSpPr>
      <xdr:spPr>
        <a:xfrm>
          <a:off x="35443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34" name="Oval 33"/>
        <xdr:cNvSpPr/>
      </xdr:nvSpPr>
      <xdr:spPr>
        <a:xfrm>
          <a:off x="35443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35" name="Oval 34"/>
        <xdr:cNvSpPr/>
      </xdr:nvSpPr>
      <xdr:spPr>
        <a:xfrm>
          <a:off x="37824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36" name="Oval 35"/>
        <xdr:cNvSpPr/>
      </xdr:nvSpPr>
      <xdr:spPr>
        <a:xfrm>
          <a:off x="35337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37" name="Oval 36"/>
        <xdr:cNvSpPr/>
      </xdr:nvSpPr>
      <xdr:spPr>
        <a:xfrm>
          <a:off x="37930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38" name="Oval 37"/>
        <xdr:cNvSpPr/>
      </xdr:nvSpPr>
      <xdr:spPr>
        <a:xfrm>
          <a:off x="35337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39" name="Oval 38"/>
        <xdr:cNvSpPr/>
      </xdr:nvSpPr>
      <xdr:spPr>
        <a:xfrm>
          <a:off x="37930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40" name="Oval 39"/>
        <xdr:cNvSpPr/>
      </xdr:nvSpPr>
      <xdr:spPr>
        <a:xfrm>
          <a:off x="35337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41" name="Oval 40"/>
        <xdr:cNvSpPr/>
      </xdr:nvSpPr>
      <xdr:spPr>
        <a:xfrm>
          <a:off x="35443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42" name="Oval 41"/>
        <xdr:cNvSpPr/>
      </xdr:nvSpPr>
      <xdr:spPr>
        <a:xfrm>
          <a:off x="35337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43" name="Oval 42"/>
        <xdr:cNvSpPr/>
      </xdr:nvSpPr>
      <xdr:spPr>
        <a:xfrm>
          <a:off x="37719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44" name="Oval 43"/>
        <xdr:cNvSpPr/>
      </xdr:nvSpPr>
      <xdr:spPr>
        <a:xfrm>
          <a:off x="35337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45" name="Oval 44"/>
        <xdr:cNvSpPr/>
      </xdr:nvSpPr>
      <xdr:spPr>
        <a:xfrm>
          <a:off x="35443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46" name="Oval 45"/>
        <xdr:cNvSpPr/>
      </xdr:nvSpPr>
      <xdr:spPr>
        <a:xfrm>
          <a:off x="4951941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47" name="Oval 46"/>
        <xdr:cNvSpPr/>
      </xdr:nvSpPr>
      <xdr:spPr>
        <a:xfrm>
          <a:off x="4962525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48" name="Oval 47"/>
        <xdr:cNvSpPr/>
      </xdr:nvSpPr>
      <xdr:spPr>
        <a:xfrm>
          <a:off x="35337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49" name="Oval 48"/>
        <xdr:cNvSpPr/>
      </xdr:nvSpPr>
      <xdr:spPr>
        <a:xfrm>
          <a:off x="35337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50" name="Oval 49"/>
        <xdr:cNvSpPr/>
      </xdr:nvSpPr>
      <xdr:spPr>
        <a:xfrm>
          <a:off x="35337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51" name="Oval 50"/>
        <xdr:cNvSpPr/>
      </xdr:nvSpPr>
      <xdr:spPr>
        <a:xfrm>
          <a:off x="35549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52" name="Oval 51"/>
        <xdr:cNvSpPr/>
      </xdr:nvSpPr>
      <xdr:spPr>
        <a:xfrm>
          <a:off x="37718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53" name="Oval 52"/>
        <xdr:cNvSpPr/>
      </xdr:nvSpPr>
      <xdr:spPr>
        <a:xfrm>
          <a:off x="37719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54" name="Oval 53"/>
        <xdr:cNvSpPr/>
      </xdr:nvSpPr>
      <xdr:spPr>
        <a:xfrm>
          <a:off x="35443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7" name="Oval 56"/>
        <xdr:cNvSpPr/>
      </xdr:nvSpPr>
      <xdr:spPr>
        <a:xfrm>
          <a:off x="37930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58" name="Oval 57"/>
        <xdr:cNvSpPr/>
      </xdr:nvSpPr>
      <xdr:spPr>
        <a:xfrm>
          <a:off x="35455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59" name="Oval 58"/>
        <xdr:cNvSpPr/>
      </xdr:nvSpPr>
      <xdr:spPr>
        <a:xfrm>
          <a:off x="35443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0" name="Oval 59"/>
        <xdr:cNvSpPr/>
      </xdr:nvSpPr>
      <xdr:spPr>
        <a:xfrm>
          <a:off x="35443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1" name="Oval 60"/>
        <xdr:cNvSpPr/>
      </xdr:nvSpPr>
      <xdr:spPr>
        <a:xfrm>
          <a:off x="37824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62" name="Oval 61"/>
        <xdr:cNvSpPr/>
      </xdr:nvSpPr>
      <xdr:spPr>
        <a:xfrm>
          <a:off x="35337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63" name="Oval 62"/>
        <xdr:cNvSpPr/>
      </xdr:nvSpPr>
      <xdr:spPr>
        <a:xfrm>
          <a:off x="37930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64" name="Oval 63"/>
        <xdr:cNvSpPr/>
      </xdr:nvSpPr>
      <xdr:spPr>
        <a:xfrm>
          <a:off x="35337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65" name="Oval 64"/>
        <xdr:cNvSpPr/>
      </xdr:nvSpPr>
      <xdr:spPr>
        <a:xfrm>
          <a:off x="37930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66" name="Oval 65"/>
        <xdr:cNvSpPr/>
      </xdr:nvSpPr>
      <xdr:spPr>
        <a:xfrm>
          <a:off x="35337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67" name="Oval 66"/>
        <xdr:cNvSpPr/>
      </xdr:nvSpPr>
      <xdr:spPr>
        <a:xfrm>
          <a:off x="35443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5337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69" name="Oval 68"/>
        <xdr:cNvSpPr/>
      </xdr:nvSpPr>
      <xdr:spPr>
        <a:xfrm>
          <a:off x="37719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70" name="Oval 69"/>
        <xdr:cNvSpPr/>
      </xdr:nvSpPr>
      <xdr:spPr>
        <a:xfrm>
          <a:off x="35337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71" name="Oval 70"/>
        <xdr:cNvSpPr/>
      </xdr:nvSpPr>
      <xdr:spPr>
        <a:xfrm>
          <a:off x="35443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72" name="Oval 71"/>
        <xdr:cNvSpPr/>
      </xdr:nvSpPr>
      <xdr:spPr>
        <a:xfrm>
          <a:off x="49519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73" name="Oval 72"/>
        <xdr:cNvSpPr/>
      </xdr:nvSpPr>
      <xdr:spPr>
        <a:xfrm>
          <a:off x="49625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74" name="Oval 73"/>
        <xdr:cNvSpPr/>
      </xdr:nvSpPr>
      <xdr:spPr>
        <a:xfrm>
          <a:off x="35337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75" name="Oval 74"/>
        <xdr:cNvSpPr/>
      </xdr:nvSpPr>
      <xdr:spPr>
        <a:xfrm>
          <a:off x="35337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76" name="Oval 75"/>
        <xdr:cNvSpPr/>
      </xdr:nvSpPr>
      <xdr:spPr>
        <a:xfrm>
          <a:off x="35337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77" name="Oval 76"/>
        <xdr:cNvSpPr/>
      </xdr:nvSpPr>
      <xdr:spPr>
        <a:xfrm>
          <a:off x="35549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78" name="Oval 77"/>
        <xdr:cNvSpPr/>
      </xdr:nvSpPr>
      <xdr:spPr>
        <a:xfrm>
          <a:off x="37718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79" name="Oval 78"/>
        <xdr:cNvSpPr/>
      </xdr:nvSpPr>
      <xdr:spPr>
        <a:xfrm>
          <a:off x="37719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80" name="Oval 79"/>
        <xdr:cNvSpPr/>
      </xdr:nvSpPr>
      <xdr:spPr>
        <a:xfrm>
          <a:off x="35443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81" name="Oval 80"/>
        <xdr:cNvSpPr/>
      </xdr:nvSpPr>
      <xdr:spPr>
        <a:xfrm>
          <a:off x="37930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82" name="Oval 81"/>
        <xdr:cNvSpPr/>
      </xdr:nvSpPr>
      <xdr:spPr>
        <a:xfrm>
          <a:off x="35455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83" name="Oval 82"/>
        <xdr:cNvSpPr/>
      </xdr:nvSpPr>
      <xdr:spPr>
        <a:xfrm>
          <a:off x="35443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84" name="Oval 83"/>
        <xdr:cNvSpPr/>
      </xdr:nvSpPr>
      <xdr:spPr>
        <a:xfrm>
          <a:off x="35443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85" name="Oval 84"/>
        <xdr:cNvSpPr/>
      </xdr:nvSpPr>
      <xdr:spPr>
        <a:xfrm>
          <a:off x="37824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86" name="Oval 85"/>
        <xdr:cNvSpPr/>
      </xdr:nvSpPr>
      <xdr:spPr>
        <a:xfrm>
          <a:off x="35337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87" name="Oval 86"/>
        <xdr:cNvSpPr/>
      </xdr:nvSpPr>
      <xdr:spPr>
        <a:xfrm>
          <a:off x="37930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88" name="Oval 87"/>
        <xdr:cNvSpPr/>
      </xdr:nvSpPr>
      <xdr:spPr>
        <a:xfrm>
          <a:off x="35337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89" name="Oval 88"/>
        <xdr:cNvSpPr/>
      </xdr:nvSpPr>
      <xdr:spPr>
        <a:xfrm>
          <a:off x="37930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90" name="Oval 89"/>
        <xdr:cNvSpPr/>
      </xdr:nvSpPr>
      <xdr:spPr>
        <a:xfrm>
          <a:off x="35337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91" name="Oval 90"/>
        <xdr:cNvSpPr/>
      </xdr:nvSpPr>
      <xdr:spPr>
        <a:xfrm>
          <a:off x="35443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92" name="Oval 91"/>
        <xdr:cNvSpPr/>
      </xdr:nvSpPr>
      <xdr:spPr>
        <a:xfrm>
          <a:off x="35337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93" name="Oval 92"/>
        <xdr:cNvSpPr/>
      </xdr:nvSpPr>
      <xdr:spPr>
        <a:xfrm>
          <a:off x="37719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5337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95" name="Oval 94"/>
        <xdr:cNvSpPr/>
      </xdr:nvSpPr>
      <xdr:spPr>
        <a:xfrm>
          <a:off x="35443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96" name="Oval 95"/>
        <xdr:cNvSpPr/>
      </xdr:nvSpPr>
      <xdr:spPr>
        <a:xfrm>
          <a:off x="49519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97" name="Oval 96"/>
        <xdr:cNvSpPr/>
      </xdr:nvSpPr>
      <xdr:spPr>
        <a:xfrm>
          <a:off x="49625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98" name="Oval 97"/>
        <xdr:cNvSpPr/>
      </xdr:nvSpPr>
      <xdr:spPr>
        <a:xfrm>
          <a:off x="35337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99" name="Oval 98"/>
        <xdr:cNvSpPr/>
      </xdr:nvSpPr>
      <xdr:spPr>
        <a:xfrm>
          <a:off x="35337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00" name="Oval 99"/>
        <xdr:cNvSpPr/>
      </xdr:nvSpPr>
      <xdr:spPr>
        <a:xfrm>
          <a:off x="35337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01" name="Oval 100"/>
        <xdr:cNvSpPr/>
      </xdr:nvSpPr>
      <xdr:spPr>
        <a:xfrm>
          <a:off x="35549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02" name="Oval 101"/>
        <xdr:cNvSpPr/>
      </xdr:nvSpPr>
      <xdr:spPr>
        <a:xfrm>
          <a:off x="37718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03" name="Oval 102"/>
        <xdr:cNvSpPr/>
      </xdr:nvSpPr>
      <xdr:spPr>
        <a:xfrm>
          <a:off x="37719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04" name="Oval 103"/>
        <xdr:cNvSpPr/>
      </xdr:nvSpPr>
      <xdr:spPr>
        <a:xfrm>
          <a:off x="35443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13" name="Oval 112"/>
        <xdr:cNvSpPr/>
      </xdr:nvSpPr>
      <xdr:spPr>
        <a:xfrm>
          <a:off x="374544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14" name="Oval 113"/>
        <xdr:cNvSpPr/>
      </xdr:nvSpPr>
      <xdr:spPr>
        <a:xfrm>
          <a:off x="349794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15" name="Oval 114"/>
        <xdr:cNvSpPr/>
      </xdr:nvSpPr>
      <xdr:spPr>
        <a:xfrm>
          <a:off x="349673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16" name="Oval 115"/>
        <xdr:cNvSpPr/>
      </xdr:nvSpPr>
      <xdr:spPr>
        <a:xfrm>
          <a:off x="349673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17" name="Oval 116"/>
        <xdr:cNvSpPr/>
      </xdr:nvSpPr>
      <xdr:spPr>
        <a:xfrm>
          <a:off x="373485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18" name="Oval 117"/>
        <xdr:cNvSpPr/>
      </xdr:nvSpPr>
      <xdr:spPr>
        <a:xfrm>
          <a:off x="348615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19" name="Oval 118"/>
        <xdr:cNvSpPr/>
      </xdr:nvSpPr>
      <xdr:spPr>
        <a:xfrm>
          <a:off x="374544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20" name="Oval 119"/>
        <xdr:cNvSpPr/>
      </xdr:nvSpPr>
      <xdr:spPr>
        <a:xfrm>
          <a:off x="348615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21" name="Oval 120"/>
        <xdr:cNvSpPr/>
      </xdr:nvSpPr>
      <xdr:spPr>
        <a:xfrm>
          <a:off x="374544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22" name="Oval 121"/>
        <xdr:cNvSpPr/>
      </xdr:nvSpPr>
      <xdr:spPr>
        <a:xfrm>
          <a:off x="348615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23" name="Oval 122"/>
        <xdr:cNvSpPr/>
      </xdr:nvSpPr>
      <xdr:spPr>
        <a:xfrm>
          <a:off x="349673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24" name="Oval 123"/>
        <xdr:cNvSpPr/>
      </xdr:nvSpPr>
      <xdr:spPr>
        <a:xfrm>
          <a:off x="348615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25" name="Oval 124"/>
        <xdr:cNvSpPr/>
      </xdr:nvSpPr>
      <xdr:spPr>
        <a:xfrm>
          <a:off x="372427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26" name="Oval 125"/>
        <xdr:cNvSpPr/>
      </xdr:nvSpPr>
      <xdr:spPr>
        <a:xfrm>
          <a:off x="348615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27" name="Oval 126"/>
        <xdr:cNvSpPr/>
      </xdr:nvSpPr>
      <xdr:spPr>
        <a:xfrm>
          <a:off x="349673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28" name="Oval 127"/>
        <xdr:cNvSpPr/>
      </xdr:nvSpPr>
      <xdr:spPr>
        <a:xfrm>
          <a:off x="49043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29" name="Oval 128"/>
        <xdr:cNvSpPr/>
      </xdr:nvSpPr>
      <xdr:spPr>
        <a:xfrm>
          <a:off x="49149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30" name="Oval 129"/>
        <xdr:cNvSpPr/>
      </xdr:nvSpPr>
      <xdr:spPr>
        <a:xfrm>
          <a:off x="348615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31" name="Oval 130"/>
        <xdr:cNvSpPr/>
      </xdr:nvSpPr>
      <xdr:spPr>
        <a:xfrm>
          <a:off x="348615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32" name="Oval 131"/>
        <xdr:cNvSpPr/>
      </xdr:nvSpPr>
      <xdr:spPr>
        <a:xfrm>
          <a:off x="348615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33" name="Oval 132"/>
        <xdr:cNvSpPr/>
      </xdr:nvSpPr>
      <xdr:spPr>
        <a:xfrm>
          <a:off x="350731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34" name="Oval 133"/>
        <xdr:cNvSpPr/>
      </xdr:nvSpPr>
      <xdr:spPr>
        <a:xfrm>
          <a:off x="372427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35" name="Oval 134"/>
        <xdr:cNvSpPr/>
      </xdr:nvSpPr>
      <xdr:spPr>
        <a:xfrm>
          <a:off x="372427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36" name="Oval 135"/>
        <xdr:cNvSpPr/>
      </xdr:nvSpPr>
      <xdr:spPr>
        <a:xfrm>
          <a:off x="349673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39" name="Straight Connector 138"/>
        <xdr:cNvCxnSpPr/>
      </xdr:nvCxnSpPr>
      <xdr:spPr>
        <a:xfrm>
          <a:off x="67436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38" name="Straight Connector 137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140" name="Oval 13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141" name="Oval 140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42" name="Oval 141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43" name="Oval 142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44" name="Oval 143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45" name="Oval 144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46" name="Oval 145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47" name="Oval 146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48" name="Oval 147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49" name="Oval 148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50" name="Oval 149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51" name="Oval 150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52" name="Oval 151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53" name="Oval 152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54" name="Oval 153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55" name="Oval 154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56" name="Oval 155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57" name="Oval 156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158" name="Oval 157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159" name="Oval 158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160" name="Oval 159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161" name="Oval 160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162" name="Oval 161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163" name="Oval 162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64" name="Straight Connector 163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165" name="Oval 164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166" name="Oval 165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67" name="Oval 166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68" name="Oval 167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69" name="Oval 168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70" name="Oval 169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71" name="Oval 170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72" name="Oval 171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73" name="Oval 172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74" name="Oval 173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75" name="Oval 174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76" name="Oval 175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77" name="Oval 176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78" name="Oval 177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79" name="Oval 178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80" name="Oval 179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81" name="Oval 180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82" name="Oval 181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183" name="Oval 182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184" name="Oval 183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185" name="Oval 184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186" name="Oval 185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187" name="Oval 186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188" name="Oval 187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189" name="Straight Connector 188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190" name="Oval 189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191" name="Oval 190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92" name="Oval 191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93" name="Oval 192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94" name="Oval 193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95" name="Oval 194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96" name="Oval 195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97" name="Oval 196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98" name="Oval 197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99" name="Oval 198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200" name="Oval 199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201" name="Oval 200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202" name="Oval 201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203" name="Oval 202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204" name="Oval 203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205" name="Oval 204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206" name="Oval 205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207" name="Oval 206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208" name="Oval 207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209" name="Oval 208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210" name="Oval 209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211" name="Oval 210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212" name="Oval 211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213" name="Oval 212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14" name="Oval 213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15" name="Oval 214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16" name="Oval 215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17" name="Oval 216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18" name="Oval 217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19" name="Oval 218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20" name="Oval 219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21" name="Oval 220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22" name="Oval 221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23" name="Oval 222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24" name="Oval 223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25" name="Oval 224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26" name="Oval 225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27" name="Oval 226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28" name="Oval 227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29" name="Oval 228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30" name="Oval 229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31" name="Oval 230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2" name="Oval 231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33" name="Oval 232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34" name="Oval 233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35" name="Oval 234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36" name="Oval 235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37" name="Oval 236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238" name="Oval 237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239" name="Oval 238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240" name="Oval 239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241" name="Oval 240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242" name="Oval 241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243" name="Oval 242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244" name="Oval 243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245" name="Oval 244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246" name="Oval 245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247" name="Oval 246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248" name="Oval 247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249" name="Oval 248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250" name="Oval 249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251" name="Oval 250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252" name="Oval 251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253" name="Oval 252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254" name="Oval 253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255" name="Oval 254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256" name="Oval 255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257" name="Oval 256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258" name="Oval 257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259" name="Oval 258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260" name="Oval 259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261" name="Oval 260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262" name="Oval 261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263" name="Oval 262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264" name="Oval 263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265" name="Oval 264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266" name="Oval 265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267" name="Oval 266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268" name="Oval 267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269" name="Oval 268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270" name="Oval 269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271" name="Oval 270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272" name="Oval 271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273" name="Oval 272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274" name="Oval 273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275" name="Oval 274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276" name="Oval 275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277" name="Oval 276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278" name="Oval 277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279" name="Oval 278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280" name="Oval 279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281" name="Oval 280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282" name="Oval 281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283" name="Oval 282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284" name="Oval 283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285" name="Oval 284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86" name="Straight Connector 28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287" name="Straight Connector 286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</xdr:colOff>
      <xdr:row>3</xdr:row>
      <xdr:rowOff>1</xdr:rowOff>
    </xdr:from>
    <xdr:to>
      <xdr:col>27</xdr:col>
      <xdr:colOff>13335</xdr:colOff>
      <xdr:row>3</xdr:row>
      <xdr:rowOff>1</xdr:rowOff>
    </xdr:to>
    <xdr:cxnSp macro="">
      <xdr:nvCxnSpPr>
        <xdr:cNvPr id="288" name="Straight Connector 287"/>
        <xdr:cNvCxnSpPr/>
      </xdr:nvCxnSpPr>
      <xdr:spPr>
        <a:xfrm flipV="1">
          <a:off x="2990850" y="485776"/>
          <a:ext cx="493776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114301</xdr:colOff>
      <xdr:row>0</xdr:row>
      <xdr:rowOff>28578</xdr:rowOff>
    </xdr:from>
    <xdr:to>
      <xdr:col>7</xdr:col>
      <xdr:colOff>200026</xdr:colOff>
      <xdr:row>2</xdr:row>
      <xdr:rowOff>66676</xdr:rowOff>
    </xdr:to>
    <xdr:pic>
      <xdr:nvPicPr>
        <xdr:cNvPr id="289" name="Picture 288"/>
        <xdr:cNvPicPr/>
      </xdr:nvPicPr>
      <xdr:blipFill>
        <a:blip xmlns:r="http://schemas.openxmlformats.org/officeDocument/2006/relationships" r:embed="rId3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3028951" y="28578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47625</xdr:colOff>
      <xdr:row>3</xdr:row>
      <xdr:rowOff>38100</xdr:rowOff>
    </xdr:from>
    <xdr:to>
      <xdr:col>8</xdr:col>
      <xdr:colOff>704850</xdr:colOff>
      <xdr:row>3</xdr:row>
      <xdr:rowOff>47625</xdr:rowOff>
    </xdr:to>
    <xdr:cxnSp macro="">
      <xdr:nvCxnSpPr>
        <xdr:cNvPr id="3" name="Straight Connector 2"/>
        <xdr:cNvCxnSpPr/>
      </xdr:nvCxnSpPr>
      <xdr:spPr>
        <a:xfrm>
          <a:off x="295275" y="5238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94</xdr:row>
      <xdr:rowOff>32202</xdr:rowOff>
    </xdr:from>
    <xdr:to>
      <xdr:col>9</xdr:col>
      <xdr:colOff>203505</xdr:colOff>
      <xdr:row>94</xdr:row>
      <xdr:rowOff>137281</xdr:rowOff>
    </xdr:to>
    <xdr:sp macro="" textlink="">
      <xdr:nvSpPr>
        <xdr:cNvPr id="5" name="Oval 4"/>
        <xdr:cNvSpPr/>
      </xdr:nvSpPr>
      <xdr:spPr>
        <a:xfrm>
          <a:off x="3650192" y="17348652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95</xdr:row>
      <xdr:rowOff>25850</xdr:rowOff>
    </xdr:from>
    <xdr:to>
      <xdr:col>8</xdr:col>
      <xdr:colOff>179014</xdr:colOff>
      <xdr:row>95</xdr:row>
      <xdr:rowOff>130929</xdr:rowOff>
    </xdr:to>
    <xdr:sp macro="" textlink="">
      <xdr:nvSpPr>
        <xdr:cNvPr id="6" name="Oval 5"/>
        <xdr:cNvSpPr/>
      </xdr:nvSpPr>
      <xdr:spPr>
        <a:xfrm>
          <a:off x="3459840" y="175328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97</xdr:row>
      <xdr:rowOff>16364</xdr:rowOff>
    </xdr:from>
    <xdr:to>
      <xdr:col>8</xdr:col>
      <xdr:colOff>192922</xdr:colOff>
      <xdr:row>97</xdr:row>
      <xdr:rowOff>131951</xdr:rowOff>
    </xdr:to>
    <xdr:sp macro="" textlink="">
      <xdr:nvSpPr>
        <xdr:cNvPr id="7" name="Oval 6"/>
        <xdr:cNvSpPr/>
      </xdr:nvSpPr>
      <xdr:spPr>
        <a:xfrm>
          <a:off x="3458634" y="17904314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96</xdr:row>
      <xdr:rowOff>16363</xdr:rowOff>
    </xdr:from>
    <xdr:to>
      <xdr:col>8</xdr:col>
      <xdr:colOff>192922</xdr:colOff>
      <xdr:row>96</xdr:row>
      <xdr:rowOff>131950</xdr:rowOff>
    </xdr:to>
    <xdr:sp macro="" textlink="">
      <xdr:nvSpPr>
        <xdr:cNvPr id="8" name="Oval 7"/>
        <xdr:cNvSpPr/>
      </xdr:nvSpPr>
      <xdr:spPr>
        <a:xfrm>
          <a:off x="3458634" y="17713813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93</xdr:row>
      <xdr:rowOff>42784</xdr:rowOff>
    </xdr:from>
    <xdr:to>
      <xdr:col>9</xdr:col>
      <xdr:colOff>192921</xdr:colOff>
      <xdr:row>93</xdr:row>
      <xdr:rowOff>147863</xdr:rowOff>
    </xdr:to>
    <xdr:sp macro="" textlink="">
      <xdr:nvSpPr>
        <xdr:cNvPr id="9" name="Oval 8"/>
        <xdr:cNvSpPr/>
      </xdr:nvSpPr>
      <xdr:spPr>
        <a:xfrm>
          <a:off x="3639608" y="17168734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94</xdr:row>
      <xdr:rowOff>32200</xdr:rowOff>
    </xdr:from>
    <xdr:to>
      <xdr:col>8</xdr:col>
      <xdr:colOff>182338</xdr:colOff>
      <xdr:row>94</xdr:row>
      <xdr:rowOff>137279</xdr:rowOff>
    </xdr:to>
    <xdr:sp macro="" textlink="">
      <xdr:nvSpPr>
        <xdr:cNvPr id="10" name="Oval 9"/>
        <xdr:cNvSpPr/>
      </xdr:nvSpPr>
      <xdr:spPr>
        <a:xfrm>
          <a:off x="3448050" y="173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95</xdr:row>
      <xdr:rowOff>26947</xdr:rowOff>
    </xdr:from>
    <xdr:to>
      <xdr:col>9</xdr:col>
      <xdr:colOff>203504</xdr:colOff>
      <xdr:row>95</xdr:row>
      <xdr:rowOff>142534</xdr:rowOff>
    </xdr:to>
    <xdr:sp macro="" textlink="">
      <xdr:nvSpPr>
        <xdr:cNvPr id="11" name="Oval 10"/>
        <xdr:cNvSpPr/>
      </xdr:nvSpPr>
      <xdr:spPr>
        <a:xfrm>
          <a:off x="3650191" y="17533897"/>
          <a:ext cx="6803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93</xdr:row>
      <xdr:rowOff>42783</xdr:rowOff>
    </xdr:from>
    <xdr:to>
      <xdr:col>8</xdr:col>
      <xdr:colOff>182338</xdr:colOff>
      <xdr:row>93</xdr:row>
      <xdr:rowOff>147862</xdr:rowOff>
    </xdr:to>
    <xdr:sp macro="" textlink="">
      <xdr:nvSpPr>
        <xdr:cNvPr id="12" name="Oval 11"/>
        <xdr:cNvSpPr/>
      </xdr:nvSpPr>
      <xdr:spPr>
        <a:xfrm>
          <a:off x="3448050" y="171687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104</xdr:row>
      <xdr:rowOff>21617</xdr:rowOff>
    </xdr:from>
    <xdr:to>
      <xdr:col>9</xdr:col>
      <xdr:colOff>203505</xdr:colOff>
      <xdr:row>104</xdr:row>
      <xdr:rowOff>126696</xdr:rowOff>
    </xdr:to>
    <xdr:sp macro="" textlink="">
      <xdr:nvSpPr>
        <xdr:cNvPr id="13" name="Oval 12"/>
        <xdr:cNvSpPr/>
      </xdr:nvSpPr>
      <xdr:spPr>
        <a:xfrm>
          <a:off x="3650192" y="19243067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104</xdr:row>
      <xdr:rowOff>32201</xdr:rowOff>
    </xdr:from>
    <xdr:to>
      <xdr:col>8</xdr:col>
      <xdr:colOff>182339</xdr:colOff>
      <xdr:row>104</xdr:row>
      <xdr:rowOff>137280</xdr:rowOff>
    </xdr:to>
    <xdr:sp macro="" textlink="">
      <xdr:nvSpPr>
        <xdr:cNvPr id="14" name="Oval 13"/>
        <xdr:cNvSpPr/>
      </xdr:nvSpPr>
      <xdr:spPr>
        <a:xfrm>
          <a:off x="3448051" y="192536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98</xdr:row>
      <xdr:rowOff>26948</xdr:rowOff>
    </xdr:from>
    <xdr:to>
      <xdr:col>8</xdr:col>
      <xdr:colOff>192922</xdr:colOff>
      <xdr:row>98</xdr:row>
      <xdr:rowOff>142535</xdr:rowOff>
    </xdr:to>
    <xdr:sp macro="" textlink="">
      <xdr:nvSpPr>
        <xdr:cNvPr id="15" name="Oval 14"/>
        <xdr:cNvSpPr/>
      </xdr:nvSpPr>
      <xdr:spPr>
        <a:xfrm>
          <a:off x="3458634" y="18105398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103</xdr:row>
      <xdr:rowOff>21617</xdr:rowOff>
    </xdr:from>
    <xdr:to>
      <xdr:col>8</xdr:col>
      <xdr:colOff>182339</xdr:colOff>
      <xdr:row>103</xdr:row>
      <xdr:rowOff>126696</xdr:rowOff>
    </xdr:to>
    <xdr:sp macro="" textlink="">
      <xdr:nvSpPr>
        <xdr:cNvPr id="16" name="Oval 15"/>
        <xdr:cNvSpPr/>
      </xdr:nvSpPr>
      <xdr:spPr>
        <a:xfrm>
          <a:off x="3448051" y="19052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99</xdr:row>
      <xdr:rowOff>26947</xdr:rowOff>
    </xdr:from>
    <xdr:to>
      <xdr:col>9</xdr:col>
      <xdr:colOff>182339</xdr:colOff>
      <xdr:row>99</xdr:row>
      <xdr:rowOff>142534</xdr:rowOff>
    </xdr:to>
    <xdr:sp macro="" textlink="">
      <xdr:nvSpPr>
        <xdr:cNvPr id="17" name="Oval 16"/>
        <xdr:cNvSpPr/>
      </xdr:nvSpPr>
      <xdr:spPr>
        <a:xfrm>
          <a:off x="3629026" y="182958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102</xdr:row>
      <xdr:rowOff>21617</xdr:rowOff>
    </xdr:from>
    <xdr:to>
      <xdr:col>8</xdr:col>
      <xdr:colOff>182338</xdr:colOff>
      <xdr:row>102</xdr:row>
      <xdr:rowOff>126696</xdr:rowOff>
    </xdr:to>
    <xdr:sp macro="" textlink="">
      <xdr:nvSpPr>
        <xdr:cNvPr id="18" name="Oval 17"/>
        <xdr:cNvSpPr/>
      </xdr:nvSpPr>
      <xdr:spPr>
        <a:xfrm>
          <a:off x="3448050" y="18862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107</xdr:row>
      <xdr:rowOff>31750</xdr:rowOff>
    </xdr:from>
    <xdr:to>
      <xdr:col>8</xdr:col>
      <xdr:colOff>192923</xdr:colOff>
      <xdr:row>107</xdr:row>
      <xdr:rowOff>136829</xdr:rowOff>
    </xdr:to>
    <xdr:sp macro="" textlink="">
      <xdr:nvSpPr>
        <xdr:cNvPr id="19" name="Oval 18"/>
        <xdr:cNvSpPr/>
      </xdr:nvSpPr>
      <xdr:spPr>
        <a:xfrm>
          <a:off x="3458635" y="19824700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93</xdr:row>
      <xdr:rowOff>42332</xdr:rowOff>
    </xdr:from>
    <xdr:to>
      <xdr:col>14</xdr:col>
      <xdr:colOff>171754</xdr:colOff>
      <xdr:row>93</xdr:row>
      <xdr:rowOff>147411</xdr:rowOff>
    </xdr:to>
    <xdr:sp macro="" textlink="">
      <xdr:nvSpPr>
        <xdr:cNvPr id="20" name="Oval 19"/>
        <xdr:cNvSpPr/>
      </xdr:nvSpPr>
      <xdr:spPr>
        <a:xfrm>
          <a:off x="4523316" y="171682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104</xdr:row>
      <xdr:rowOff>21167</xdr:rowOff>
    </xdr:from>
    <xdr:to>
      <xdr:col>14</xdr:col>
      <xdr:colOff>182338</xdr:colOff>
      <xdr:row>104</xdr:row>
      <xdr:rowOff>126246</xdr:rowOff>
    </xdr:to>
    <xdr:sp macro="" textlink="">
      <xdr:nvSpPr>
        <xdr:cNvPr id="21" name="Oval 20"/>
        <xdr:cNvSpPr/>
      </xdr:nvSpPr>
      <xdr:spPr>
        <a:xfrm>
          <a:off x="4533900" y="19242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112</xdr:row>
      <xdr:rowOff>31750</xdr:rowOff>
    </xdr:from>
    <xdr:to>
      <xdr:col>8</xdr:col>
      <xdr:colOff>182338</xdr:colOff>
      <xdr:row>112</xdr:row>
      <xdr:rowOff>136829</xdr:rowOff>
    </xdr:to>
    <xdr:sp macro="" textlink="">
      <xdr:nvSpPr>
        <xdr:cNvPr id="22" name="Oval 21"/>
        <xdr:cNvSpPr/>
      </xdr:nvSpPr>
      <xdr:spPr>
        <a:xfrm>
          <a:off x="3448050" y="207772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111</xdr:row>
      <xdr:rowOff>21167</xdr:rowOff>
    </xdr:from>
    <xdr:to>
      <xdr:col>8</xdr:col>
      <xdr:colOff>182339</xdr:colOff>
      <xdr:row>111</xdr:row>
      <xdr:rowOff>126246</xdr:rowOff>
    </xdr:to>
    <xdr:sp macro="" textlink="">
      <xdr:nvSpPr>
        <xdr:cNvPr id="23" name="Oval 22"/>
        <xdr:cNvSpPr/>
      </xdr:nvSpPr>
      <xdr:spPr>
        <a:xfrm>
          <a:off x="3448051" y="2057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110</xdr:row>
      <xdr:rowOff>21166</xdr:rowOff>
    </xdr:from>
    <xdr:to>
      <xdr:col>8</xdr:col>
      <xdr:colOff>182338</xdr:colOff>
      <xdr:row>110</xdr:row>
      <xdr:rowOff>126245</xdr:rowOff>
    </xdr:to>
    <xdr:sp macro="" textlink="">
      <xdr:nvSpPr>
        <xdr:cNvPr id="24" name="Oval 23"/>
        <xdr:cNvSpPr/>
      </xdr:nvSpPr>
      <xdr:spPr>
        <a:xfrm>
          <a:off x="3448050" y="203856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108</xdr:row>
      <xdr:rowOff>42334</xdr:rowOff>
    </xdr:from>
    <xdr:to>
      <xdr:col>8</xdr:col>
      <xdr:colOff>203504</xdr:colOff>
      <xdr:row>108</xdr:row>
      <xdr:rowOff>147413</xdr:rowOff>
    </xdr:to>
    <xdr:sp macro="" textlink="">
      <xdr:nvSpPr>
        <xdr:cNvPr id="25" name="Oval 24"/>
        <xdr:cNvSpPr/>
      </xdr:nvSpPr>
      <xdr:spPr>
        <a:xfrm>
          <a:off x="3469216" y="20025784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111</xdr:row>
      <xdr:rowOff>21167</xdr:rowOff>
    </xdr:from>
    <xdr:to>
      <xdr:col>9</xdr:col>
      <xdr:colOff>182337</xdr:colOff>
      <xdr:row>111</xdr:row>
      <xdr:rowOff>126246</xdr:rowOff>
    </xdr:to>
    <xdr:sp macro="" textlink="">
      <xdr:nvSpPr>
        <xdr:cNvPr id="26" name="Oval 25"/>
        <xdr:cNvSpPr/>
      </xdr:nvSpPr>
      <xdr:spPr>
        <a:xfrm>
          <a:off x="3629024" y="2057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112</xdr:row>
      <xdr:rowOff>42334</xdr:rowOff>
    </xdr:from>
    <xdr:to>
      <xdr:col>9</xdr:col>
      <xdr:colOff>182338</xdr:colOff>
      <xdr:row>112</xdr:row>
      <xdr:rowOff>147413</xdr:rowOff>
    </xdr:to>
    <xdr:sp macro="" textlink="">
      <xdr:nvSpPr>
        <xdr:cNvPr id="27" name="Oval 26"/>
        <xdr:cNvSpPr/>
      </xdr:nvSpPr>
      <xdr:spPr>
        <a:xfrm>
          <a:off x="3629025" y="207877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113</xdr:row>
      <xdr:rowOff>21166</xdr:rowOff>
    </xdr:from>
    <xdr:to>
      <xdr:col>8</xdr:col>
      <xdr:colOff>192922</xdr:colOff>
      <xdr:row>113</xdr:row>
      <xdr:rowOff>126245</xdr:rowOff>
    </xdr:to>
    <xdr:sp macro="" textlink="">
      <xdr:nvSpPr>
        <xdr:cNvPr id="28" name="Oval 27"/>
        <xdr:cNvSpPr/>
      </xdr:nvSpPr>
      <xdr:spPr>
        <a:xfrm>
          <a:off x="3458634" y="20957116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1438275</xdr:colOff>
      <xdr:row>3</xdr:row>
      <xdr:rowOff>57150</xdr:rowOff>
    </xdr:from>
    <xdr:to>
      <xdr:col>42</xdr:col>
      <xdr:colOff>161925</xdr:colOff>
      <xdr:row>3</xdr:row>
      <xdr:rowOff>57150</xdr:rowOff>
    </xdr:to>
    <xdr:cxnSp macro="">
      <xdr:nvCxnSpPr>
        <xdr:cNvPr id="31" name="Straight Connector 30"/>
        <xdr:cNvCxnSpPr/>
      </xdr:nvCxnSpPr>
      <xdr:spPr>
        <a:xfrm>
          <a:off x="1628775" y="542925"/>
          <a:ext cx="767715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28575</xdr:colOff>
      <xdr:row>0</xdr:row>
      <xdr:rowOff>66677</xdr:rowOff>
    </xdr:from>
    <xdr:to>
      <xdr:col>4</xdr:col>
      <xdr:colOff>57151</xdr:colOff>
      <xdr:row>3</xdr:row>
      <xdr:rowOff>9525</xdr:rowOff>
    </xdr:to>
    <xdr:pic>
      <xdr:nvPicPr>
        <xdr:cNvPr id="32" name="Picture 3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895475" y="66677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" name="Oval 4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6" name="Oval 5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" name="Oval 6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" name="Oval 7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" name="Oval 8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0" name="Oval 9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" name="Oval 10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2" name="Oval 11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3" name="Oval 12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4" name="Oval 13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5" name="Oval 14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7" name="Oval 16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8" name="Oval 17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0" name="Oval 19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1" name="Oval 20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2" name="Oval 21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4" name="Oval 23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5" name="Oval 24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6" name="Oval 25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7" name="Oval 26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8" name="Oval 27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5" name="Straight Connector 34"/>
        <xdr:cNvCxnSpPr/>
      </xdr:nvCxnSpPr>
      <xdr:spPr>
        <a:xfrm>
          <a:off x="7277098" y="6610350"/>
          <a:ext cx="1362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1" name="Oval 30"/>
        <xdr:cNvSpPr/>
      </xdr:nvSpPr>
      <xdr:spPr>
        <a:xfrm>
          <a:off x="3745442" y="17634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2" name="Oval 31"/>
        <xdr:cNvSpPr/>
      </xdr:nvSpPr>
      <xdr:spPr>
        <a:xfrm>
          <a:off x="3497940" y="17818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37" name="Oval 36"/>
        <xdr:cNvSpPr/>
      </xdr:nvSpPr>
      <xdr:spPr>
        <a:xfrm>
          <a:off x="3496734" y="18190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38" name="Oval 37"/>
        <xdr:cNvSpPr/>
      </xdr:nvSpPr>
      <xdr:spPr>
        <a:xfrm>
          <a:off x="3496734" y="17999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39" name="Oval 38"/>
        <xdr:cNvSpPr/>
      </xdr:nvSpPr>
      <xdr:spPr>
        <a:xfrm>
          <a:off x="3734858" y="174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40" name="Oval 39"/>
        <xdr:cNvSpPr/>
      </xdr:nvSpPr>
      <xdr:spPr>
        <a:xfrm>
          <a:off x="3486150" y="176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41" name="Oval 40"/>
        <xdr:cNvSpPr/>
      </xdr:nvSpPr>
      <xdr:spPr>
        <a:xfrm>
          <a:off x="3745441" y="17819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42" name="Oval 41"/>
        <xdr:cNvSpPr/>
      </xdr:nvSpPr>
      <xdr:spPr>
        <a:xfrm>
          <a:off x="3486150" y="17454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43" name="Oval 42"/>
        <xdr:cNvSpPr/>
      </xdr:nvSpPr>
      <xdr:spPr>
        <a:xfrm>
          <a:off x="3745442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44" name="Oval 43"/>
        <xdr:cNvSpPr/>
      </xdr:nvSpPr>
      <xdr:spPr>
        <a:xfrm>
          <a:off x="3486151" y="19539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45" name="Oval 44"/>
        <xdr:cNvSpPr/>
      </xdr:nvSpPr>
      <xdr:spPr>
        <a:xfrm>
          <a:off x="3496734" y="18391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46" name="Oval 45"/>
        <xdr:cNvSpPr/>
      </xdr:nvSpPr>
      <xdr:spPr>
        <a:xfrm>
          <a:off x="3486151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47" name="Oval 46"/>
        <xdr:cNvSpPr/>
      </xdr:nvSpPr>
      <xdr:spPr>
        <a:xfrm>
          <a:off x="3724276" y="18581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48" name="Oval 47"/>
        <xdr:cNvSpPr/>
      </xdr:nvSpPr>
      <xdr:spPr>
        <a:xfrm>
          <a:off x="3486150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496735" y="20110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50" name="Oval 49"/>
        <xdr:cNvSpPr/>
      </xdr:nvSpPr>
      <xdr:spPr>
        <a:xfrm>
          <a:off x="4904316" y="17454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51" name="Oval 50"/>
        <xdr:cNvSpPr/>
      </xdr:nvSpPr>
      <xdr:spPr>
        <a:xfrm>
          <a:off x="4914900" y="19528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52" name="Oval 51"/>
        <xdr:cNvSpPr/>
      </xdr:nvSpPr>
      <xdr:spPr>
        <a:xfrm>
          <a:off x="3486150" y="21062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53" name="Oval 52"/>
        <xdr:cNvSpPr/>
      </xdr:nvSpPr>
      <xdr:spPr>
        <a:xfrm>
          <a:off x="3486151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54" name="Oval 53"/>
        <xdr:cNvSpPr/>
      </xdr:nvSpPr>
      <xdr:spPr>
        <a:xfrm>
          <a:off x="3486150" y="20671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55" name="Oval 54"/>
        <xdr:cNvSpPr/>
      </xdr:nvSpPr>
      <xdr:spPr>
        <a:xfrm>
          <a:off x="3507316" y="20311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56" name="Oval 55"/>
        <xdr:cNvSpPr/>
      </xdr:nvSpPr>
      <xdr:spPr>
        <a:xfrm>
          <a:off x="3724274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57" name="Oval 56"/>
        <xdr:cNvSpPr/>
      </xdr:nvSpPr>
      <xdr:spPr>
        <a:xfrm>
          <a:off x="3724275" y="21073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58" name="Oval 57"/>
        <xdr:cNvSpPr/>
      </xdr:nvSpPr>
      <xdr:spPr>
        <a:xfrm>
          <a:off x="3496734" y="21242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9" name="Straight Connector 58"/>
        <xdr:cNvCxnSpPr/>
      </xdr:nvCxnSpPr>
      <xdr:spPr>
        <a:xfrm>
          <a:off x="7219948" y="68199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0" name="Oval 59"/>
        <xdr:cNvSpPr/>
      </xdr:nvSpPr>
      <xdr:spPr>
        <a:xfrm>
          <a:off x="3745442" y="174439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1" name="Oval 60"/>
        <xdr:cNvSpPr/>
      </xdr:nvSpPr>
      <xdr:spPr>
        <a:xfrm>
          <a:off x="3497940" y="176280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2" name="Oval 61"/>
        <xdr:cNvSpPr/>
      </xdr:nvSpPr>
      <xdr:spPr>
        <a:xfrm>
          <a:off x="3496734" y="179995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3" name="Oval 62"/>
        <xdr:cNvSpPr/>
      </xdr:nvSpPr>
      <xdr:spPr>
        <a:xfrm>
          <a:off x="3496734" y="178090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4" name="Oval 63"/>
        <xdr:cNvSpPr/>
      </xdr:nvSpPr>
      <xdr:spPr>
        <a:xfrm>
          <a:off x="3734858" y="17263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5" name="Oval 64"/>
        <xdr:cNvSpPr/>
      </xdr:nvSpPr>
      <xdr:spPr>
        <a:xfrm>
          <a:off x="3486150" y="17443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6" name="Oval 65"/>
        <xdr:cNvSpPr/>
      </xdr:nvSpPr>
      <xdr:spPr>
        <a:xfrm>
          <a:off x="3745441" y="176291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7" name="Oval 66"/>
        <xdr:cNvSpPr/>
      </xdr:nvSpPr>
      <xdr:spPr>
        <a:xfrm>
          <a:off x="3486150" y="172639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745442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9" name="Oval 68"/>
        <xdr:cNvSpPr/>
      </xdr:nvSpPr>
      <xdr:spPr>
        <a:xfrm>
          <a:off x="3486151" y="193489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0" name="Oval 69"/>
        <xdr:cNvSpPr/>
      </xdr:nvSpPr>
      <xdr:spPr>
        <a:xfrm>
          <a:off x="3496734" y="182006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1" name="Oval 70"/>
        <xdr:cNvSpPr/>
      </xdr:nvSpPr>
      <xdr:spPr>
        <a:xfrm>
          <a:off x="3486151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2" name="Oval 71"/>
        <xdr:cNvSpPr/>
      </xdr:nvSpPr>
      <xdr:spPr>
        <a:xfrm>
          <a:off x="3724276" y="183911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3" name="Oval 72"/>
        <xdr:cNvSpPr/>
      </xdr:nvSpPr>
      <xdr:spPr>
        <a:xfrm>
          <a:off x="3486150" y="18957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4" name="Oval 73"/>
        <xdr:cNvSpPr/>
      </xdr:nvSpPr>
      <xdr:spPr>
        <a:xfrm>
          <a:off x="3496735" y="19919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5" name="Oval 74"/>
        <xdr:cNvSpPr/>
      </xdr:nvSpPr>
      <xdr:spPr>
        <a:xfrm>
          <a:off x="4904316" y="172635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6" name="Oval 75"/>
        <xdr:cNvSpPr/>
      </xdr:nvSpPr>
      <xdr:spPr>
        <a:xfrm>
          <a:off x="4914900" y="19337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7" name="Oval 76"/>
        <xdr:cNvSpPr/>
      </xdr:nvSpPr>
      <xdr:spPr>
        <a:xfrm>
          <a:off x="3486150" y="20872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8" name="Oval 77"/>
        <xdr:cNvSpPr/>
      </xdr:nvSpPr>
      <xdr:spPr>
        <a:xfrm>
          <a:off x="3486151" y="20671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9" name="Oval 78"/>
        <xdr:cNvSpPr/>
      </xdr:nvSpPr>
      <xdr:spPr>
        <a:xfrm>
          <a:off x="3486150" y="20480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0" name="Oval 79"/>
        <xdr:cNvSpPr/>
      </xdr:nvSpPr>
      <xdr:spPr>
        <a:xfrm>
          <a:off x="3507316" y="201210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1" name="Oval 80"/>
        <xdr:cNvSpPr/>
      </xdr:nvSpPr>
      <xdr:spPr>
        <a:xfrm>
          <a:off x="3724274" y="20671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2" name="Oval 81"/>
        <xdr:cNvSpPr/>
      </xdr:nvSpPr>
      <xdr:spPr>
        <a:xfrm>
          <a:off x="3724275" y="208830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3" name="Oval 82"/>
        <xdr:cNvSpPr/>
      </xdr:nvSpPr>
      <xdr:spPr>
        <a:xfrm>
          <a:off x="3496734" y="21052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4" name="Oval 83"/>
        <xdr:cNvSpPr/>
      </xdr:nvSpPr>
      <xdr:spPr>
        <a:xfrm>
          <a:off x="3745442" y="17634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5" name="Oval 84"/>
        <xdr:cNvSpPr/>
      </xdr:nvSpPr>
      <xdr:spPr>
        <a:xfrm>
          <a:off x="3497940" y="17818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6" name="Oval 85"/>
        <xdr:cNvSpPr/>
      </xdr:nvSpPr>
      <xdr:spPr>
        <a:xfrm>
          <a:off x="3496734" y="18190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7" name="Oval 86"/>
        <xdr:cNvSpPr/>
      </xdr:nvSpPr>
      <xdr:spPr>
        <a:xfrm>
          <a:off x="3496734" y="17999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8" name="Oval 87"/>
        <xdr:cNvSpPr/>
      </xdr:nvSpPr>
      <xdr:spPr>
        <a:xfrm>
          <a:off x="3734858" y="174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9" name="Oval 88"/>
        <xdr:cNvSpPr/>
      </xdr:nvSpPr>
      <xdr:spPr>
        <a:xfrm>
          <a:off x="3486150" y="176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0" name="Oval 89"/>
        <xdr:cNvSpPr/>
      </xdr:nvSpPr>
      <xdr:spPr>
        <a:xfrm>
          <a:off x="3745441" y="17819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1" name="Oval 90"/>
        <xdr:cNvSpPr/>
      </xdr:nvSpPr>
      <xdr:spPr>
        <a:xfrm>
          <a:off x="3486150" y="17454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2" name="Oval 91"/>
        <xdr:cNvSpPr/>
      </xdr:nvSpPr>
      <xdr:spPr>
        <a:xfrm>
          <a:off x="3745442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3" name="Oval 92"/>
        <xdr:cNvSpPr/>
      </xdr:nvSpPr>
      <xdr:spPr>
        <a:xfrm>
          <a:off x="3486151" y="19539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4" name="Oval 93"/>
        <xdr:cNvSpPr/>
      </xdr:nvSpPr>
      <xdr:spPr>
        <a:xfrm>
          <a:off x="3496734" y="18391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5" name="Oval 94"/>
        <xdr:cNvSpPr/>
      </xdr:nvSpPr>
      <xdr:spPr>
        <a:xfrm>
          <a:off x="3486151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6" name="Oval 95"/>
        <xdr:cNvSpPr/>
      </xdr:nvSpPr>
      <xdr:spPr>
        <a:xfrm>
          <a:off x="3724276" y="18581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7" name="Oval 96"/>
        <xdr:cNvSpPr/>
      </xdr:nvSpPr>
      <xdr:spPr>
        <a:xfrm>
          <a:off x="3486150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8" name="Oval 97"/>
        <xdr:cNvSpPr/>
      </xdr:nvSpPr>
      <xdr:spPr>
        <a:xfrm>
          <a:off x="3496735" y="20110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9" name="Oval 98"/>
        <xdr:cNvSpPr/>
      </xdr:nvSpPr>
      <xdr:spPr>
        <a:xfrm>
          <a:off x="4904316" y="17454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0" name="Oval 99"/>
        <xdr:cNvSpPr/>
      </xdr:nvSpPr>
      <xdr:spPr>
        <a:xfrm>
          <a:off x="4914900" y="19528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1" name="Oval 100"/>
        <xdr:cNvSpPr/>
      </xdr:nvSpPr>
      <xdr:spPr>
        <a:xfrm>
          <a:off x="3486150" y="21062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2" name="Oval 101"/>
        <xdr:cNvSpPr/>
      </xdr:nvSpPr>
      <xdr:spPr>
        <a:xfrm>
          <a:off x="3486151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3" name="Oval 102"/>
        <xdr:cNvSpPr/>
      </xdr:nvSpPr>
      <xdr:spPr>
        <a:xfrm>
          <a:off x="3486150" y="20671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4" name="Oval 103"/>
        <xdr:cNvSpPr/>
      </xdr:nvSpPr>
      <xdr:spPr>
        <a:xfrm>
          <a:off x="3507316" y="20311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5" name="Oval 104"/>
        <xdr:cNvSpPr/>
      </xdr:nvSpPr>
      <xdr:spPr>
        <a:xfrm>
          <a:off x="3724274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6" name="Oval 105"/>
        <xdr:cNvSpPr/>
      </xdr:nvSpPr>
      <xdr:spPr>
        <a:xfrm>
          <a:off x="3724275" y="21073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7" name="Oval 106"/>
        <xdr:cNvSpPr/>
      </xdr:nvSpPr>
      <xdr:spPr>
        <a:xfrm>
          <a:off x="3496734" y="21242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8" name="Oval 107"/>
        <xdr:cNvSpPr/>
      </xdr:nvSpPr>
      <xdr:spPr>
        <a:xfrm>
          <a:off x="3745442" y="18015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9" name="Oval 108"/>
        <xdr:cNvSpPr/>
      </xdr:nvSpPr>
      <xdr:spPr>
        <a:xfrm>
          <a:off x="3497940" y="18199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0" name="Oval 109"/>
        <xdr:cNvSpPr/>
      </xdr:nvSpPr>
      <xdr:spPr>
        <a:xfrm>
          <a:off x="3496734" y="18571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1" name="Oval 110"/>
        <xdr:cNvSpPr/>
      </xdr:nvSpPr>
      <xdr:spPr>
        <a:xfrm>
          <a:off x="3496734" y="18380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2" name="Oval 111"/>
        <xdr:cNvSpPr/>
      </xdr:nvSpPr>
      <xdr:spPr>
        <a:xfrm>
          <a:off x="3734858" y="17835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3" name="Oval 112"/>
        <xdr:cNvSpPr/>
      </xdr:nvSpPr>
      <xdr:spPr>
        <a:xfrm>
          <a:off x="3486150" y="18015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4" name="Oval 113"/>
        <xdr:cNvSpPr/>
      </xdr:nvSpPr>
      <xdr:spPr>
        <a:xfrm>
          <a:off x="3745441" y="18200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5" name="Oval 114"/>
        <xdr:cNvSpPr/>
      </xdr:nvSpPr>
      <xdr:spPr>
        <a:xfrm>
          <a:off x="3486150" y="17835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6" name="Oval 115"/>
        <xdr:cNvSpPr/>
      </xdr:nvSpPr>
      <xdr:spPr>
        <a:xfrm>
          <a:off x="3745442" y="1990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7" name="Oval 116"/>
        <xdr:cNvSpPr/>
      </xdr:nvSpPr>
      <xdr:spPr>
        <a:xfrm>
          <a:off x="3486151" y="19920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8" name="Oval 117"/>
        <xdr:cNvSpPr/>
      </xdr:nvSpPr>
      <xdr:spPr>
        <a:xfrm>
          <a:off x="3496734" y="18772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9" name="Oval 118"/>
        <xdr:cNvSpPr/>
      </xdr:nvSpPr>
      <xdr:spPr>
        <a:xfrm>
          <a:off x="3486151" y="19719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0" name="Oval 119"/>
        <xdr:cNvSpPr/>
      </xdr:nvSpPr>
      <xdr:spPr>
        <a:xfrm>
          <a:off x="3724276" y="18962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1" name="Oval 120"/>
        <xdr:cNvSpPr/>
      </xdr:nvSpPr>
      <xdr:spPr>
        <a:xfrm>
          <a:off x="3486150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2" name="Oval 121"/>
        <xdr:cNvSpPr/>
      </xdr:nvSpPr>
      <xdr:spPr>
        <a:xfrm>
          <a:off x="3496735" y="20491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3" name="Oval 122"/>
        <xdr:cNvSpPr/>
      </xdr:nvSpPr>
      <xdr:spPr>
        <a:xfrm>
          <a:off x="4904316" y="17835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4" name="Oval 123"/>
        <xdr:cNvSpPr/>
      </xdr:nvSpPr>
      <xdr:spPr>
        <a:xfrm>
          <a:off x="4914900" y="19909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5" name="Oval 124"/>
        <xdr:cNvSpPr/>
      </xdr:nvSpPr>
      <xdr:spPr>
        <a:xfrm>
          <a:off x="3486150" y="21443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6" name="Oval 125"/>
        <xdr:cNvSpPr/>
      </xdr:nvSpPr>
      <xdr:spPr>
        <a:xfrm>
          <a:off x="3486151" y="21242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7" name="Oval 126"/>
        <xdr:cNvSpPr/>
      </xdr:nvSpPr>
      <xdr:spPr>
        <a:xfrm>
          <a:off x="3486150" y="21052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8" name="Oval 127"/>
        <xdr:cNvSpPr/>
      </xdr:nvSpPr>
      <xdr:spPr>
        <a:xfrm>
          <a:off x="3507316" y="20692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9" name="Oval 128"/>
        <xdr:cNvSpPr/>
      </xdr:nvSpPr>
      <xdr:spPr>
        <a:xfrm>
          <a:off x="3724274" y="21242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0" name="Oval 129"/>
        <xdr:cNvSpPr/>
      </xdr:nvSpPr>
      <xdr:spPr>
        <a:xfrm>
          <a:off x="3724275" y="21454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1" name="Oval 130"/>
        <xdr:cNvSpPr/>
      </xdr:nvSpPr>
      <xdr:spPr>
        <a:xfrm>
          <a:off x="3496734" y="21623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51" name="Straight Connector 150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52" name="Straight Connector 151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32" name="Picture 13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14627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33" name="Straight Connector 132"/>
        <xdr:cNvCxnSpPr/>
      </xdr:nvCxnSpPr>
      <xdr:spPr>
        <a:xfrm>
          <a:off x="2524125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55</xdr:row>
      <xdr:rowOff>19049</xdr:rowOff>
    </xdr:from>
    <xdr:to>
      <xdr:col>15</xdr:col>
      <xdr:colOff>38101</xdr:colOff>
      <xdr:row>74</xdr:row>
      <xdr:rowOff>161924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238" t="27217" r="32056" b="21344"/>
        <a:stretch/>
      </xdr:blipFill>
      <xdr:spPr>
        <a:xfrm>
          <a:off x="228600" y="10020299"/>
          <a:ext cx="4905376" cy="3762375"/>
        </a:xfrm>
        <a:prstGeom prst="rect">
          <a:avLst/>
        </a:prstGeom>
      </xdr:spPr>
    </xdr:pic>
    <xdr:clientData/>
  </xdr:twoCellAnchor>
  <xdr:twoCellAnchor editAs="oneCell">
    <xdr:from>
      <xdr:col>19</xdr:col>
      <xdr:colOff>152400</xdr:colOff>
      <xdr:row>54</xdr:row>
      <xdr:rowOff>180975</xdr:rowOff>
    </xdr:from>
    <xdr:to>
      <xdr:col>39</xdr:col>
      <xdr:colOff>314326</xdr:colOff>
      <xdr:row>72</xdr:row>
      <xdr:rowOff>152400</xdr:rowOff>
    </xdr:to>
    <xdr:pic>
      <xdr:nvPicPr>
        <xdr:cNvPr id="4" name="Picture 3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0531" t="18752" r="28688" b="34758"/>
        <a:stretch/>
      </xdr:blipFill>
      <xdr:spPr>
        <a:xfrm>
          <a:off x="5505450" y="9153525"/>
          <a:ext cx="5305426" cy="3400425"/>
        </a:xfrm>
        <a:prstGeom prst="rect">
          <a:avLst/>
        </a:prstGeom>
      </xdr:spPr>
    </xdr:pic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8" name="Oval 7"/>
        <xdr:cNvSpPr/>
      </xdr:nvSpPr>
      <xdr:spPr>
        <a:xfrm>
          <a:off x="3983567" y="179487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9" name="Oval 8"/>
        <xdr:cNvSpPr/>
      </xdr:nvSpPr>
      <xdr:spPr>
        <a:xfrm>
          <a:off x="3736065" y="1813287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0" name="Oval 9"/>
        <xdr:cNvSpPr/>
      </xdr:nvSpPr>
      <xdr:spPr>
        <a:xfrm>
          <a:off x="3734859" y="1850438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1" name="Oval 10"/>
        <xdr:cNvSpPr/>
      </xdr:nvSpPr>
      <xdr:spPr>
        <a:xfrm>
          <a:off x="3734859" y="1831388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2" name="Oval 11"/>
        <xdr:cNvSpPr/>
      </xdr:nvSpPr>
      <xdr:spPr>
        <a:xfrm>
          <a:off x="3972983" y="17768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3" name="Oval 12"/>
        <xdr:cNvSpPr/>
      </xdr:nvSpPr>
      <xdr:spPr>
        <a:xfrm>
          <a:off x="3724275" y="17948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4" name="Oval 13"/>
        <xdr:cNvSpPr/>
      </xdr:nvSpPr>
      <xdr:spPr>
        <a:xfrm>
          <a:off x="3983566" y="18133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5" name="Oval 14"/>
        <xdr:cNvSpPr/>
      </xdr:nvSpPr>
      <xdr:spPr>
        <a:xfrm>
          <a:off x="3724275" y="1776880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6" name="Oval 15"/>
        <xdr:cNvSpPr/>
      </xdr:nvSpPr>
      <xdr:spPr>
        <a:xfrm>
          <a:off x="3983567" y="19843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7" name="Oval 16"/>
        <xdr:cNvSpPr/>
      </xdr:nvSpPr>
      <xdr:spPr>
        <a:xfrm>
          <a:off x="3724276" y="1985372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8" name="Oval 17"/>
        <xdr:cNvSpPr/>
      </xdr:nvSpPr>
      <xdr:spPr>
        <a:xfrm>
          <a:off x="3734859" y="1870547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9" name="Oval 18"/>
        <xdr:cNvSpPr/>
      </xdr:nvSpPr>
      <xdr:spPr>
        <a:xfrm>
          <a:off x="3724276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20" name="Oval 19"/>
        <xdr:cNvSpPr/>
      </xdr:nvSpPr>
      <xdr:spPr>
        <a:xfrm>
          <a:off x="3962401" y="18895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21" name="Oval 20"/>
        <xdr:cNvSpPr/>
      </xdr:nvSpPr>
      <xdr:spPr>
        <a:xfrm>
          <a:off x="3724275" y="19462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22" name="Oval 21"/>
        <xdr:cNvSpPr/>
      </xdr:nvSpPr>
      <xdr:spPr>
        <a:xfrm>
          <a:off x="3734860" y="204247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23" name="Oval 22"/>
        <xdr:cNvSpPr/>
      </xdr:nvSpPr>
      <xdr:spPr>
        <a:xfrm>
          <a:off x="5142441" y="177683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4" name="Oval 23"/>
        <xdr:cNvSpPr/>
      </xdr:nvSpPr>
      <xdr:spPr>
        <a:xfrm>
          <a:off x="5153025" y="19842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5" name="Oval 24"/>
        <xdr:cNvSpPr/>
      </xdr:nvSpPr>
      <xdr:spPr>
        <a:xfrm>
          <a:off x="3724275" y="213772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6" name="Oval 25"/>
        <xdr:cNvSpPr/>
      </xdr:nvSpPr>
      <xdr:spPr>
        <a:xfrm>
          <a:off x="3724276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7" name="Oval 26"/>
        <xdr:cNvSpPr/>
      </xdr:nvSpPr>
      <xdr:spPr>
        <a:xfrm>
          <a:off x="3724275" y="209856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8" name="Oval 27"/>
        <xdr:cNvSpPr/>
      </xdr:nvSpPr>
      <xdr:spPr>
        <a:xfrm>
          <a:off x="3745441" y="20625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9" name="Oval 28"/>
        <xdr:cNvSpPr/>
      </xdr:nvSpPr>
      <xdr:spPr>
        <a:xfrm>
          <a:off x="3962399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30" name="Oval 29"/>
        <xdr:cNvSpPr/>
      </xdr:nvSpPr>
      <xdr:spPr>
        <a:xfrm>
          <a:off x="3962400" y="21387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31" name="Oval 30"/>
        <xdr:cNvSpPr/>
      </xdr:nvSpPr>
      <xdr:spPr>
        <a:xfrm>
          <a:off x="3734859" y="215571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7" name="Straight Connector 36"/>
        <xdr:cNvCxnSpPr/>
      </xdr:nvCxnSpPr>
      <xdr:spPr>
        <a:xfrm>
          <a:off x="657224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5" name="Oval 34"/>
        <xdr:cNvSpPr/>
      </xdr:nvSpPr>
      <xdr:spPr>
        <a:xfrm>
          <a:off x="3573992" y="168533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6" name="Oval 35"/>
        <xdr:cNvSpPr/>
      </xdr:nvSpPr>
      <xdr:spPr>
        <a:xfrm>
          <a:off x="3326490" y="170375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8" name="Oval 37"/>
        <xdr:cNvSpPr/>
      </xdr:nvSpPr>
      <xdr:spPr>
        <a:xfrm>
          <a:off x="3325284" y="174090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9" name="Oval 38"/>
        <xdr:cNvSpPr/>
      </xdr:nvSpPr>
      <xdr:spPr>
        <a:xfrm>
          <a:off x="3325284" y="172185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40" name="Oval 39"/>
        <xdr:cNvSpPr/>
      </xdr:nvSpPr>
      <xdr:spPr>
        <a:xfrm>
          <a:off x="3563408" y="166734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41" name="Oval 40"/>
        <xdr:cNvSpPr/>
      </xdr:nvSpPr>
      <xdr:spPr>
        <a:xfrm>
          <a:off x="3314700" y="168533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42" name="Oval 41"/>
        <xdr:cNvSpPr/>
      </xdr:nvSpPr>
      <xdr:spPr>
        <a:xfrm>
          <a:off x="3573991" y="17038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43" name="Oval 42"/>
        <xdr:cNvSpPr/>
      </xdr:nvSpPr>
      <xdr:spPr>
        <a:xfrm>
          <a:off x="3314700" y="166734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4" name="Oval 43"/>
        <xdr:cNvSpPr/>
      </xdr:nvSpPr>
      <xdr:spPr>
        <a:xfrm>
          <a:off x="3573992" y="18747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5" name="Oval 44"/>
        <xdr:cNvSpPr/>
      </xdr:nvSpPr>
      <xdr:spPr>
        <a:xfrm>
          <a:off x="3314701" y="187583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6" name="Oval 45"/>
        <xdr:cNvSpPr/>
      </xdr:nvSpPr>
      <xdr:spPr>
        <a:xfrm>
          <a:off x="3325284" y="176100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7" name="Oval 46"/>
        <xdr:cNvSpPr/>
      </xdr:nvSpPr>
      <xdr:spPr>
        <a:xfrm>
          <a:off x="3314701" y="18557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8" name="Oval 47"/>
        <xdr:cNvSpPr/>
      </xdr:nvSpPr>
      <xdr:spPr>
        <a:xfrm>
          <a:off x="3552826" y="17800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9" name="Oval 48"/>
        <xdr:cNvSpPr/>
      </xdr:nvSpPr>
      <xdr:spPr>
        <a:xfrm>
          <a:off x="3314700" y="18366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50" name="Oval 49"/>
        <xdr:cNvSpPr/>
      </xdr:nvSpPr>
      <xdr:spPr>
        <a:xfrm>
          <a:off x="3325285" y="19329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51" name="Oval 50"/>
        <xdr:cNvSpPr/>
      </xdr:nvSpPr>
      <xdr:spPr>
        <a:xfrm>
          <a:off x="4732866" y="166729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52" name="Oval 51"/>
        <xdr:cNvSpPr/>
      </xdr:nvSpPr>
      <xdr:spPr>
        <a:xfrm>
          <a:off x="4743450" y="18747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53" name="Oval 52"/>
        <xdr:cNvSpPr/>
      </xdr:nvSpPr>
      <xdr:spPr>
        <a:xfrm>
          <a:off x="3314700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4" name="Oval 53"/>
        <xdr:cNvSpPr/>
      </xdr:nvSpPr>
      <xdr:spPr>
        <a:xfrm>
          <a:off x="3314701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5" name="Oval 54"/>
        <xdr:cNvSpPr/>
      </xdr:nvSpPr>
      <xdr:spPr>
        <a:xfrm>
          <a:off x="3314700" y="19890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6" name="Oval 55"/>
        <xdr:cNvSpPr/>
      </xdr:nvSpPr>
      <xdr:spPr>
        <a:xfrm>
          <a:off x="3335866" y="19530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7" name="Oval 56"/>
        <xdr:cNvSpPr/>
      </xdr:nvSpPr>
      <xdr:spPr>
        <a:xfrm>
          <a:off x="3552824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8" name="Oval 57"/>
        <xdr:cNvSpPr/>
      </xdr:nvSpPr>
      <xdr:spPr>
        <a:xfrm>
          <a:off x="3552825" y="20292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9" name="Oval 58"/>
        <xdr:cNvSpPr/>
      </xdr:nvSpPr>
      <xdr:spPr>
        <a:xfrm>
          <a:off x="3325284" y="20461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61" name="Straight Connector 60"/>
        <xdr:cNvCxnSpPr/>
      </xdr:nvCxnSpPr>
      <xdr:spPr>
        <a:xfrm>
          <a:off x="6572248" y="681990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2" name="Oval 61"/>
        <xdr:cNvSpPr/>
      </xdr:nvSpPr>
      <xdr:spPr>
        <a:xfrm>
          <a:off x="3812117" y="176153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3" name="Oval 62"/>
        <xdr:cNvSpPr/>
      </xdr:nvSpPr>
      <xdr:spPr>
        <a:xfrm>
          <a:off x="3564615" y="177995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4" name="Oval 63"/>
        <xdr:cNvSpPr/>
      </xdr:nvSpPr>
      <xdr:spPr>
        <a:xfrm>
          <a:off x="3563409" y="181710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5" name="Oval 64"/>
        <xdr:cNvSpPr/>
      </xdr:nvSpPr>
      <xdr:spPr>
        <a:xfrm>
          <a:off x="3563409" y="179805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6" name="Oval 65"/>
        <xdr:cNvSpPr/>
      </xdr:nvSpPr>
      <xdr:spPr>
        <a:xfrm>
          <a:off x="3801533" y="174354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7" name="Oval 66"/>
        <xdr:cNvSpPr/>
      </xdr:nvSpPr>
      <xdr:spPr>
        <a:xfrm>
          <a:off x="3552825" y="176153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8" name="Oval 67"/>
        <xdr:cNvSpPr/>
      </xdr:nvSpPr>
      <xdr:spPr>
        <a:xfrm>
          <a:off x="3812116" y="17800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9" name="Oval 68"/>
        <xdr:cNvSpPr/>
      </xdr:nvSpPr>
      <xdr:spPr>
        <a:xfrm>
          <a:off x="3552825" y="174354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70" name="Oval 69"/>
        <xdr:cNvSpPr/>
      </xdr:nvSpPr>
      <xdr:spPr>
        <a:xfrm>
          <a:off x="3812117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71" name="Oval 70"/>
        <xdr:cNvSpPr/>
      </xdr:nvSpPr>
      <xdr:spPr>
        <a:xfrm>
          <a:off x="3552826" y="195203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2" name="Oval 71"/>
        <xdr:cNvSpPr/>
      </xdr:nvSpPr>
      <xdr:spPr>
        <a:xfrm>
          <a:off x="3563409" y="183720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3" name="Oval 72"/>
        <xdr:cNvSpPr/>
      </xdr:nvSpPr>
      <xdr:spPr>
        <a:xfrm>
          <a:off x="3552826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4" name="Oval 73"/>
        <xdr:cNvSpPr/>
      </xdr:nvSpPr>
      <xdr:spPr>
        <a:xfrm>
          <a:off x="3790951" y="18562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5" name="Oval 74"/>
        <xdr:cNvSpPr/>
      </xdr:nvSpPr>
      <xdr:spPr>
        <a:xfrm>
          <a:off x="3552825" y="19128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6" name="Oval 75"/>
        <xdr:cNvSpPr/>
      </xdr:nvSpPr>
      <xdr:spPr>
        <a:xfrm>
          <a:off x="3563410" y="20091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7" name="Oval 76"/>
        <xdr:cNvSpPr/>
      </xdr:nvSpPr>
      <xdr:spPr>
        <a:xfrm>
          <a:off x="4970991" y="174349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8" name="Oval 77"/>
        <xdr:cNvSpPr/>
      </xdr:nvSpPr>
      <xdr:spPr>
        <a:xfrm>
          <a:off x="4981575" y="19509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9" name="Oval 78"/>
        <xdr:cNvSpPr/>
      </xdr:nvSpPr>
      <xdr:spPr>
        <a:xfrm>
          <a:off x="3552825" y="21043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80" name="Oval 79"/>
        <xdr:cNvSpPr/>
      </xdr:nvSpPr>
      <xdr:spPr>
        <a:xfrm>
          <a:off x="3552826" y="20842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81" name="Oval 80"/>
        <xdr:cNvSpPr/>
      </xdr:nvSpPr>
      <xdr:spPr>
        <a:xfrm>
          <a:off x="3552825" y="20652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2" name="Oval 81"/>
        <xdr:cNvSpPr/>
      </xdr:nvSpPr>
      <xdr:spPr>
        <a:xfrm>
          <a:off x="3573991" y="20292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3" name="Oval 82"/>
        <xdr:cNvSpPr/>
      </xdr:nvSpPr>
      <xdr:spPr>
        <a:xfrm>
          <a:off x="3790949" y="20842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4" name="Oval 83"/>
        <xdr:cNvSpPr/>
      </xdr:nvSpPr>
      <xdr:spPr>
        <a:xfrm>
          <a:off x="3790950" y="210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5" name="Oval 84"/>
        <xdr:cNvSpPr/>
      </xdr:nvSpPr>
      <xdr:spPr>
        <a:xfrm>
          <a:off x="3563409" y="21223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6" name="Oval 85"/>
        <xdr:cNvSpPr/>
      </xdr:nvSpPr>
      <xdr:spPr>
        <a:xfrm>
          <a:off x="3812117" y="17805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7" name="Oval 86"/>
        <xdr:cNvSpPr/>
      </xdr:nvSpPr>
      <xdr:spPr>
        <a:xfrm>
          <a:off x="3564615" y="17990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8" name="Oval 87"/>
        <xdr:cNvSpPr/>
      </xdr:nvSpPr>
      <xdr:spPr>
        <a:xfrm>
          <a:off x="3563409" y="18361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9" name="Oval 88"/>
        <xdr:cNvSpPr/>
      </xdr:nvSpPr>
      <xdr:spPr>
        <a:xfrm>
          <a:off x="3563409" y="18171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0" name="Oval 89"/>
        <xdr:cNvSpPr/>
      </xdr:nvSpPr>
      <xdr:spPr>
        <a:xfrm>
          <a:off x="3801533" y="17625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91" name="Oval 90"/>
        <xdr:cNvSpPr/>
      </xdr:nvSpPr>
      <xdr:spPr>
        <a:xfrm>
          <a:off x="3552825" y="17805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2" name="Oval 91"/>
        <xdr:cNvSpPr/>
      </xdr:nvSpPr>
      <xdr:spPr>
        <a:xfrm>
          <a:off x="3812116" y="17991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3" name="Oval 92"/>
        <xdr:cNvSpPr/>
      </xdr:nvSpPr>
      <xdr:spPr>
        <a:xfrm>
          <a:off x="3552825" y="17625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812117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5" name="Oval 94"/>
        <xdr:cNvSpPr/>
      </xdr:nvSpPr>
      <xdr:spPr>
        <a:xfrm>
          <a:off x="3552826" y="19710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6" name="Oval 95"/>
        <xdr:cNvSpPr/>
      </xdr:nvSpPr>
      <xdr:spPr>
        <a:xfrm>
          <a:off x="3563409" y="18562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7" name="Oval 96"/>
        <xdr:cNvSpPr/>
      </xdr:nvSpPr>
      <xdr:spPr>
        <a:xfrm>
          <a:off x="3552826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8" name="Oval 97"/>
        <xdr:cNvSpPr/>
      </xdr:nvSpPr>
      <xdr:spPr>
        <a:xfrm>
          <a:off x="3790951" y="18753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9" name="Oval 98"/>
        <xdr:cNvSpPr/>
      </xdr:nvSpPr>
      <xdr:spPr>
        <a:xfrm>
          <a:off x="3552825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00" name="Oval 99"/>
        <xdr:cNvSpPr/>
      </xdr:nvSpPr>
      <xdr:spPr>
        <a:xfrm>
          <a:off x="3563410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01" name="Oval 100"/>
        <xdr:cNvSpPr/>
      </xdr:nvSpPr>
      <xdr:spPr>
        <a:xfrm>
          <a:off x="4970991" y="17625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2" name="Oval 101"/>
        <xdr:cNvSpPr/>
      </xdr:nvSpPr>
      <xdr:spPr>
        <a:xfrm>
          <a:off x="4981575" y="1969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3" name="Oval 102"/>
        <xdr:cNvSpPr/>
      </xdr:nvSpPr>
      <xdr:spPr>
        <a:xfrm>
          <a:off x="3552825" y="212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4" name="Oval 103"/>
        <xdr:cNvSpPr/>
      </xdr:nvSpPr>
      <xdr:spPr>
        <a:xfrm>
          <a:off x="3552826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5" name="Oval 104"/>
        <xdr:cNvSpPr/>
      </xdr:nvSpPr>
      <xdr:spPr>
        <a:xfrm>
          <a:off x="3552825" y="20842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6" name="Oval 105"/>
        <xdr:cNvSpPr/>
      </xdr:nvSpPr>
      <xdr:spPr>
        <a:xfrm>
          <a:off x="3573991" y="20482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7" name="Oval 106"/>
        <xdr:cNvSpPr/>
      </xdr:nvSpPr>
      <xdr:spPr>
        <a:xfrm>
          <a:off x="3790949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8" name="Oval 107"/>
        <xdr:cNvSpPr/>
      </xdr:nvSpPr>
      <xdr:spPr>
        <a:xfrm>
          <a:off x="3790950" y="21244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9" name="Oval 108"/>
        <xdr:cNvSpPr/>
      </xdr:nvSpPr>
      <xdr:spPr>
        <a:xfrm>
          <a:off x="3563409" y="21414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10" name="Oval 109"/>
        <xdr:cNvSpPr/>
      </xdr:nvSpPr>
      <xdr:spPr>
        <a:xfrm>
          <a:off x="3812117" y="18186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11" name="Oval 110"/>
        <xdr:cNvSpPr/>
      </xdr:nvSpPr>
      <xdr:spPr>
        <a:xfrm>
          <a:off x="3564615" y="18371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2" name="Oval 111"/>
        <xdr:cNvSpPr/>
      </xdr:nvSpPr>
      <xdr:spPr>
        <a:xfrm>
          <a:off x="3563409" y="18742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3" name="Oval 112"/>
        <xdr:cNvSpPr/>
      </xdr:nvSpPr>
      <xdr:spPr>
        <a:xfrm>
          <a:off x="3563409" y="18552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4" name="Oval 113"/>
        <xdr:cNvSpPr/>
      </xdr:nvSpPr>
      <xdr:spPr>
        <a:xfrm>
          <a:off x="3801533" y="18006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5" name="Oval 114"/>
        <xdr:cNvSpPr/>
      </xdr:nvSpPr>
      <xdr:spPr>
        <a:xfrm>
          <a:off x="3552825" y="18186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6" name="Oval 115"/>
        <xdr:cNvSpPr/>
      </xdr:nvSpPr>
      <xdr:spPr>
        <a:xfrm>
          <a:off x="3812116" y="18372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7" name="Oval 116"/>
        <xdr:cNvSpPr/>
      </xdr:nvSpPr>
      <xdr:spPr>
        <a:xfrm>
          <a:off x="3552825" y="18006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3812117" y="20081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9" name="Oval 118"/>
        <xdr:cNvSpPr/>
      </xdr:nvSpPr>
      <xdr:spPr>
        <a:xfrm>
          <a:off x="3552826" y="20091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20" name="Oval 119"/>
        <xdr:cNvSpPr/>
      </xdr:nvSpPr>
      <xdr:spPr>
        <a:xfrm>
          <a:off x="3563409" y="18943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21" name="Oval 120"/>
        <xdr:cNvSpPr/>
      </xdr:nvSpPr>
      <xdr:spPr>
        <a:xfrm>
          <a:off x="3552826" y="19890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2" name="Oval 121"/>
        <xdr:cNvSpPr/>
      </xdr:nvSpPr>
      <xdr:spPr>
        <a:xfrm>
          <a:off x="3790951" y="19134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3" name="Oval 122"/>
        <xdr:cNvSpPr/>
      </xdr:nvSpPr>
      <xdr:spPr>
        <a:xfrm>
          <a:off x="3552825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4" name="Oval 123"/>
        <xdr:cNvSpPr/>
      </xdr:nvSpPr>
      <xdr:spPr>
        <a:xfrm>
          <a:off x="3563410" y="20662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5" name="Oval 124"/>
        <xdr:cNvSpPr/>
      </xdr:nvSpPr>
      <xdr:spPr>
        <a:xfrm>
          <a:off x="4970991" y="18006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6" name="Oval 125"/>
        <xdr:cNvSpPr/>
      </xdr:nvSpPr>
      <xdr:spPr>
        <a:xfrm>
          <a:off x="4981575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7" name="Oval 126"/>
        <xdr:cNvSpPr/>
      </xdr:nvSpPr>
      <xdr:spPr>
        <a:xfrm>
          <a:off x="3552825" y="21615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8" name="Oval 127"/>
        <xdr:cNvSpPr/>
      </xdr:nvSpPr>
      <xdr:spPr>
        <a:xfrm>
          <a:off x="3552826" y="21414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9" name="Oval 128"/>
        <xdr:cNvSpPr/>
      </xdr:nvSpPr>
      <xdr:spPr>
        <a:xfrm>
          <a:off x="3552825" y="21223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30" name="Oval 129"/>
        <xdr:cNvSpPr/>
      </xdr:nvSpPr>
      <xdr:spPr>
        <a:xfrm>
          <a:off x="3573991" y="20863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31" name="Oval 130"/>
        <xdr:cNvSpPr/>
      </xdr:nvSpPr>
      <xdr:spPr>
        <a:xfrm>
          <a:off x="3790949" y="21414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2" name="Oval 131"/>
        <xdr:cNvSpPr/>
      </xdr:nvSpPr>
      <xdr:spPr>
        <a:xfrm>
          <a:off x="3790950" y="21625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3" name="Oval 132"/>
        <xdr:cNvSpPr/>
      </xdr:nvSpPr>
      <xdr:spPr>
        <a:xfrm>
          <a:off x="3563409" y="21795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34" name="Oval 133"/>
        <xdr:cNvSpPr/>
      </xdr:nvSpPr>
      <xdr:spPr>
        <a:xfrm>
          <a:off x="3573992" y="17805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35" name="Oval 134"/>
        <xdr:cNvSpPr/>
      </xdr:nvSpPr>
      <xdr:spPr>
        <a:xfrm>
          <a:off x="3326490" y="17990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36" name="Oval 135"/>
        <xdr:cNvSpPr/>
      </xdr:nvSpPr>
      <xdr:spPr>
        <a:xfrm>
          <a:off x="3325284" y="18361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37" name="Oval 136"/>
        <xdr:cNvSpPr/>
      </xdr:nvSpPr>
      <xdr:spPr>
        <a:xfrm>
          <a:off x="3325284" y="18171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38" name="Oval 137"/>
        <xdr:cNvSpPr/>
      </xdr:nvSpPr>
      <xdr:spPr>
        <a:xfrm>
          <a:off x="3563408" y="17625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39" name="Oval 138"/>
        <xdr:cNvSpPr/>
      </xdr:nvSpPr>
      <xdr:spPr>
        <a:xfrm>
          <a:off x="3314700" y="17805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40" name="Oval 139"/>
        <xdr:cNvSpPr/>
      </xdr:nvSpPr>
      <xdr:spPr>
        <a:xfrm>
          <a:off x="3573991" y="17991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41" name="Oval 140"/>
        <xdr:cNvSpPr/>
      </xdr:nvSpPr>
      <xdr:spPr>
        <a:xfrm>
          <a:off x="3314700" y="17625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42" name="Oval 141"/>
        <xdr:cNvSpPr/>
      </xdr:nvSpPr>
      <xdr:spPr>
        <a:xfrm>
          <a:off x="3573992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43" name="Oval 142"/>
        <xdr:cNvSpPr/>
      </xdr:nvSpPr>
      <xdr:spPr>
        <a:xfrm>
          <a:off x="3314701" y="19710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44" name="Oval 143"/>
        <xdr:cNvSpPr/>
      </xdr:nvSpPr>
      <xdr:spPr>
        <a:xfrm>
          <a:off x="3325284" y="18562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45" name="Oval 144"/>
        <xdr:cNvSpPr/>
      </xdr:nvSpPr>
      <xdr:spPr>
        <a:xfrm>
          <a:off x="3314701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46" name="Oval 145"/>
        <xdr:cNvSpPr/>
      </xdr:nvSpPr>
      <xdr:spPr>
        <a:xfrm>
          <a:off x="3552826" y="18753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47" name="Oval 146"/>
        <xdr:cNvSpPr/>
      </xdr:nvSpPr>
      <xdr:spPr>
        <a:xfrm>
          <a:off x="3314700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48" name="Oval 147"/>
        <xdr:cNvSpPr/>
      </xdr:nvSpPr>
      <xdr:spPr>
        <a:xfrm>
          <a:off x="3325285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49" name="Oval 148"/>
        <xdr:cNvSpPr/>
      </xdr:nvSpPr>
      <xdr:spPr>
        <a:xfrm>
          <a:off x="4732866" y="17625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50" name="Oval 149"/>
        <xdr:cNvSpPr/>
      </xdr:nvSpPr>
      <xdr:spPr>
        <a:xfrm>
          <a:off x="4743450" y="1969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51" name="Oval 150"/>
        <xdr:cNvSpPr/>
      </xdr:nvSpPr>
      <xdr:spPr>
        <a:xfrm>
          <a:off x="3314700" y="212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52" name="Oval 151"/>
        <xdr:cNvSpPr/>
      </xdr:nvSpPr>
      <xdr:spPr>
        <a:xfrm>
          <a:off x="3314701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53" name="Oval 152"/>
        <xdr:cNvSpPr/>
      </xdr:nvSpPr>
      <xdr:spPr>
        <a:xfrm>
          <a:off x="3314700" y="20842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54" name="Oval 153"/>
        <xdr:cNvSpPr/>
      </xdr:nvSpPr>
      <xdr:spPr>
        <a:xfrm>
          <a:off x="3335866" y="20482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55" name="Oval 154"/>
        <xdr:cNvSpPr/>
      </xdr:nvSpPr>
      <xdr:spPr>
        <a:xfrm>
          <a:off x="3552824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56" name="Oval 155"/>
        <xdr:cNvSpPr/>
      </xdr:nvSpPr>
      <xdr:spPr>
        <a:xfrm>
          <a:off x="3552825" y="21244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57" name="Oval 156"/>
        <xdr:cNvSpPr/>
      </xdr:nvSpPr>
      <xdr:spPr>
        <a:xfrm>
          <a:off x="3325284" y="21414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59" name="Straight Connector 158"/>
        <xdr:cNvCxnSpPr/>
      </xdr:nvCxnSpPr>
      <xdr:spPr>
        <a:xfrm>
          <a:off x="6572248" y="681990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62" name="Straight Connector 161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</xdr:colOff>
      <xdr:row>3</xdr:row>
      <xdr:rowOff>1</xdr:rowOff>
    </xdr:from>
    <xdr:to>
      <xdr:col>27</xdr:col>
      <xdr:colOff>13335</xdr:colOff>
      <xdr:row>3</xdr:row>
      <xdr:rowOff>1</xdr:rowOff>
    </xdr:to>
    <xdr:cxnSp macro="">
      <xdr:nvCxnSpPr>
        <xdr:cNvPr id="160" name="Straight Connector 159"/>
        <xdr:cNvCxnSpPr/>
      </xdr:nvCxnSpPr>
      <xdr:spPr>
        <a:xfrm flipV="1">
          <a:off x="2819400" y="485776"/>
          <a:ext cx="493776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114301</xdr:colOff>
      <xdr:row>0</xdr:row>
      <xdr:rowOff>28578</xdr:rowOff>
    </xdr:from>
    <xdr:to>
      <xdr:col>7</xdr:col>
      <xdr:colOff>200026</xdr:colOff>
      <xdr:row>2</xdr:row>
      <xdr:rowOff>66676</xdr:rowOff>
    </xdr:to>
    <xdr:pic>
      <xdr:nvPicPr>
        <xdr:cNvPr id="161" name="Picture 160"/>
        <xdr:cNvPicPr/>
      </xdr:nvPicPr>
      <xdr:blipFill>
        <a:blip xmlns:r="http://schemas.openxmlformats.org/officeDocument/2006/relationships" r:embed="rId3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57501" y="28578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95250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47625</xdr:colOff>
      <xdr:row>3</xdr:row>
      <xdr:rowOff>38100</xdr:rowOff>
    </xdr:from>
    <xdr:to>
      <xdr:col>8</xdr:col>
      <xdr:colOff>704850</xdr:colOff>
      <xdr:row>3</xdr:row>
      <xdr:rowOff>47625</xdr:rowOff>
    </xdr:to>
    <xdr:cxnSp macro="">
      <xdr:nvCxnSpPr>
        <xdr:cNvPr id="6" name="Straight Connector 5"/>
        <xdr:cNvCxnSpPr/>
      </xdr:nvCxnSpPr>
      <xdr:spPr>
        <a:xfrm>
          <a:off x="295275" y="5238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3</xdr:row>
      <xdr:rowOff>1</xdr:rowOff>
    </xdr:from>
    <xdr:to>
      <xdr:col>27</xdr:col>
      <xdr:colOff>13335</xdr:colOff>
      <xdr:row>3</xdr:row>
      <xdr:rowOff>1</xdr:rowOff>
    </xdr:to>
    <xdr:cxnSp macro="">
      <xdr:nvCxnSpPr>
        <xdr:cNvPr id="2" name="Straight Connector 1"/>
        <xdr:cNvCxnSpPr/>
      </xdr:nvCxnSpPr>
      <xdr:spPr>
        <a:xfrm flipV="1">
          <a:off x="2790825" y="485776"/>
          <a:ext cx="493776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114301</xdr:colOff>
      <xdr:row>0</xdr:row>
      <xdr:rowOff>28578</xdr:rowOff>
    </xdr:from>
    <xdr:to>
      <xdr:col>7</xdr:col>
      <xdr:colOff>200026</xdr:colOff>
      <xdr:row>2</xdr:row>
      <xdr:rowOff>66676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28926" y="28578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6" name="Oval 5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8" name="Oval 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9" name="Oval 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0" name="Oval 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1" name="Oval 1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2" name="Oval 1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3" name="Oval 1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4" name="Oval 1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5" name="Oval 1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6" name="Oval 1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7" name="Oval 1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8" name="Oval 1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9" name="Oval 1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20" name="Oval 1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21" name="Oval 2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22" name="Oval 2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3" name="Oval 2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4" name="Oval 2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5" name="Oval 2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6" name="Oval 2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7" name="Oval 2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8" name="Oval 2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9" name="Oval 2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30" name="Oval 2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1" name="Straight Connector 30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2" name="Oval 31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3" name="Oval 32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4" name="Oval 33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5" name="Oval 3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6" name="Oval 3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7" name="Oval 3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8" name="Oval 3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9" name="Oval 3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0" name="Oval 3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1" name="Oval 4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2" name="Oval 4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3" name="Oval 4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4" name="Oval 4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5" name="Oval 4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6" name="Oval 4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7" name="Oval 4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8" name="Oval 4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0" name="Oval 4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1" name="Oval 5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2" name="Oval 5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4" name="Oval 5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5" name="Oval 5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56" name="Straight Connector 55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57" name="Oval 56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58" name="Oval 57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59" name="Oval 58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0" name="Oval 59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1" name="Oval 60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2" name="Oval 61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3" name="Oval 62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4" name="Oval 63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5" name="Oval 64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6" name="Oval 65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67" name="Oval 66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68" name="Oval 67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69" name="Oval 68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0" name="Oval 69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1" name="Oval 70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2" name="Oval 71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3" name="Oval 72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4" name="Oval 73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5" name="Oval 74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6" name="Oval 75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77" name="Oval 76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78" name="Oval 77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79" name="Oval 78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0" name="Oval 79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1" name="Oval 80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2" name="Oval 81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3" name="Oval 82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4" name="Oval 83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5" name="Oval 84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6" name="Oval 85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7" name="Oval 86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8" name="Oval 87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9" name="Oval 88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0" name="Oval 89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1" name="Oval 90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2" name="Oval 91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3" name="Oval 92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4" name="Oval 93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5" name="Oval 94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6" name="Oval 95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97" name="Oval 96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8" name="Oval 97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9" name="Oval 98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0" name="Oval 99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1" name="Oval 100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2" name="Oval 101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3" name="Oval 102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4" name="Oval 103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5" name="Oval 104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6" name="Oval 105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07" name="Oval 106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08" name="Oval 107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09" name="Oval 108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0" name="Oval 109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1" name="Oval 110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2" name="Oval 111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3" name="Oval 112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4" name="Oval 113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5" name="Oval 114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6" name="Oval 115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17" name="Oval 116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18" name="Oval 117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19" name="Oval 118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0" name="Oval 119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1" name="Oval 120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2" name="Oval 121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3" name="Oval 122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4" name="Oval 123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5" name="Oval 124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6" name="Oval 125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27" name="Oval 126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28" name="Oval 127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29" name="Oval 128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30" name="Oval 129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31" name="Oval 130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32" name="Oval 131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33" name="Oval 132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34" name="Oval 133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35" name="Oval 134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36" name="Oval 135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37" name="Oval 136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8" name="Oval 137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39" name="Oval 138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40" name="Oval 139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41" name="Oval 140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42" name="Oval 141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43" name="Oval 142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44" name="Oval 143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45" name="Oval 144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46" name="Oval 145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47" name="Oval 146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48" name="Oval 147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49" name="Oval 148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50" name="Oval 149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51" name="Oval 150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52" name="Oval 151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53" name="Straight Connector 152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54" name="Straight Connector 153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228600</xdr:colOff>
      <xdr:row>47</xdr:row>
      <xdr:rowOff>9525</xdr:rowOff>
    </xdr:from>
    <xdr:to>
      <xdr:col>37</xdr:col>
      <xdr:colOff>95250</xdr:colOff>
      <xdr:row>47</xdr:row>
      <xdr:rowOff>9525</xdr:rowOff>
    </xdr:to>
    <xdr:cxnSp macro="">
      <xdr:nvCxnSpPr>
        <xdr:cNvPr id="155" name="Straight Connector 154"/>
        <xdr:cNvCxnSpPr/>
      </xdr:nvCxnSpPr>
      <xdr:spPr>
        <a:xfrm>
          <a:off x="9372600" y="7505700"/>
          <a:ext cx="914400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" name="Oval 2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" name="Oval 6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" name="Oval 8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1" name="Oval 10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5" name="Oval 14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8" name="Oval 17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9" name="Oval 18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4" name="Oval 23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5" name="Oval 24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7" name="Oval 26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1" name="Oval 30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3" name="Oval 32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5" name="Oval 34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9" name="Oval 38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42" name="Oval 41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43" name="Oval 42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48" name="Oval 47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49" name="Oval 48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1" name="Oval 50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5" name="Oval 54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7" name="Oval 56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3" name="Oval 62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6" name="Oval 65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7" name="Oval 66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72" name="Oval 71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73" name="Oval 72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75" name="Oval 74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79" name="Oval 78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1" name="Oval 80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3" name="Oval 82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90" name="Oval 89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91" name="Oval 90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6" name="Oval 95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7" name="Oval 96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9" name="Oval 98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103" name="Oval 102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105" name="Oval 104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07" name="Oval 106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11" name="Oval 110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14" name="Oval 113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15" name="Oval 114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120" name="Oval 119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21" name="Oval 120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23" name="Oval 122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7" name="Oval 126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29" name="Oval 128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31" name="Oval 130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35" name="Oval 134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38" name="Oval 137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39" name="Oval 138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44" name="Oval 143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45" name="Oval 144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148" name="Oval 147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152" name="Oval 151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154" name="Oval 153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56" name="Oval 155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60" name="Oval 159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63" name="Oval 162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64" name="Oval 163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169" name="Oval 168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70" name="Oval 169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72" name="Oval 171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76" name="Oval 175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78" name="Oval 177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80" name="Oval 179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84" name="Oval 183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87" name="Oval 186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88" name="Oval 187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93" name="Oval 192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4" name="Oval 193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196" name="Oval 195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00" name="Oval 199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02" name="Oval 201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04" name="Oval 203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08" name="Oval 207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11" name="Oval 210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12" name="Oval 211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17" name="Oval 216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18" name="Oval 217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20" name="Oval 219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224" name="Oval 223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226" name="Oval 225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228" name="Oval 227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232" name="Oval 231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235" name="Oval 234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236" name="Oval 235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241" name="Oval 240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242" name="Oval 241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44" name="Oval 243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48" name="Oval 247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50" name="Oval 249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52" name="Oval 251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56" name="Oval 255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9" name="Oval 258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0" name="Oval 259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65" name="Oval 264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66" name="Oval 265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68" name="Oval 267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272" name="Oval 271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274" name="Oval 273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276" name="Oval 275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280" name="Oval 279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283" name="Oval 282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284" name="Oval 283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289" name="Oval 288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290" name="Oval 289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472" name="Oval 47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473" name="Oval 47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474" name="Oval 47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475" name="Oval 47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476" name="Oval 47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477" name="Oval 47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478" name="Oval 47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479" name="Oval 47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480" name="Oval 47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481" name="Oval 48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482" name="Oval 48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483" name="Oval 48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484" name="Oval 48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485" name="Oval 48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486" name="Oval 48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487" name="Oval 48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488" name="Oval 48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489" name="Oval 48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490" name="Oval 48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491" name="Oval 49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492" name="Oval 49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493" name="Oval 49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494" name="Oval 49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495" name="Oval 49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496" name="Oval 49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497" name="Oval 49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498" name="Oval 49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499" name="Oval 49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00" name="Oval 49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01" name="Oval 50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02" name="Oval 50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03" name="Oval 50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04" name="Oval 50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05" name="Oval 50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06" name="Oval 50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07" name="Oval 50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08" name="Oval 50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09" name="Oval 50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10" name="Oval 50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11" name="Oval 51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12" name="Oval 51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13" name="Oval 51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14" name="Oval 51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15" name="Oval 51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16" name="Oval 51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17" name="Oval 51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18" name="Oval 51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19" name="Oval 51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20" name="Oval 51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21" name="Oval 52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22" name="Oval 52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23" name="Oval 52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24" name="Oval 52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25" name="Oval 52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26" name="Oval 52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27" name="Oval 52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28" name="Oval 52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29" name="Oval 52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30" name="Oval 52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31" name="Oval 53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32" name="Oval 53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33" name="Oval 53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34" name="Oval 53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35" name="Oval 53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36" name="Oval 53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37" name="Oval 53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38" name="Oval 53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39" name="Oval 53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40" name="Oval 53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41" name="Oval 54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42" name="Oval 54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43" name="Oval 54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44" name="Oval 54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45" name="Oval 54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46" name="Oval 54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47" name="Oval 54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48" name="Oval 54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49" name="Oval 54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50" name="Oval 54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51" name="Oval 55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52" name="Oval 55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53" name="Oval 55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54" name="Oval 55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55" name="Oval 55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56" name="Oval 55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57" name="Oval 55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58" name="Oval 55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59" name="Oval 55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60" name="Oval 55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61" name="Oval 56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62" name="Oval 56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63" name="Oval 56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64" name="Oval 56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65" name="Oval 56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66" name="Oval 56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67" name="Oval 56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68" name="Oval 56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69" name="Oval 56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70" name="Oval 56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71" name="Oval 57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72" name="Oval 57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73" name="Oval 57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74" name="Oval 57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75" name="Oval 57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76" name="Oval 57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77" name="Oval 57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78" name="Oval 57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79" name="Oval 57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80" name="Oval 57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81" name="Oval 58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82" name="Oval 58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83" name="Oval 58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84" name="Oval 58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85" name="Oval 58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86" name="Oval 58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87" name="Oval 58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88" name="Oval 58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89" name="Oval 58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90" name="Oval 58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91" name="Oval 59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92" name="Oval 59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93" name="Oval 59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94" name="Oval 59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95" name="Oval 59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96" name="Oval 59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97" name="Oval 59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98" name="Oval 59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99" name="Oval 59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600" name="Oval 59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601" name="Oval 60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602" name="Oval 60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603" name="Oval 60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604" name="Oval 60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605" name="Oval 60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606" name="Oval 60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607" name="Oval 60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608" name="Oval 60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609" name="Oval 60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610" name="Oval 60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611" name="Oval 61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612" name="Oval 61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613" name="Oval 61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614" name="Oval 61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615" name="Oval 61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616" name="Oval 61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617" name="Oval 61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618" name="Oval 61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619" name="Oval 61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620" name="Oval 61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621" name="Oval 62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622" name="Oval 62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623" name="Oval 62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624" name="Oval 62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625" name="Oval 62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626" name="Oval 62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627" name="Oval 62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628" name="Oval 62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629" name="Oval 62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630" name="Oval 62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631" name="Oval 63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632" name="Oval 63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633" name="Oval 63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634" name="Oval 63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635" name="Oval 63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636" name="Oval 63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637" name="Oval 63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638" name="Oval 63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639" name="Oval 63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640" name="Oval 63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641" name="Oval 64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642" name="Oval 64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643" name="Oval 64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644" name="Oval 64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645" name="Oval 64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646" name="Oval 64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647" name="Oval 64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648" name="Oval 64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649" name="Oval 64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650" name="Oval 64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651" name="Oval 65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142876</xdr:colOff>
      <xdr:row>0</xdr:row>
      <xdr:rowOff>133352</xdr:rowOff>
    </xdr:from>
    <xdr:to>
      <xdr:col>9</xdr:col>
      <xdr:colOff>123825</xdr:colOff>
      <xdr:row>3</xdr:row>
      <xdr:rowOff>47625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67001" y="133352"/>
          <a:ext cx="342899" cy="4000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161925</xdr:colOff>
      <xdr:row>4</xdr:row>
      <xdr:rowOff>47625</xdr:rowOff>
    </xdr:from>
    <xdr:to>
      <xdr:col>34</xdr:col>
      <xdr:colOff>180975</xdr:colOff>
      <xdr:row>4</xdr:row>
      <xdr:rowOff>47625</xdr:rowOff>
    </xdr:to>
    <xdr:cxnSp macro="">
      <xdr:nvCxnSpPr>
        <xdr:cNvPr id="3" name="Straight Connector 2"/>
        <xdr:cNvCxnSpPr/>
      </xdr:nvCxnSpPr>
      <xdr:spPr>
        <a:xfrm flipV="1">
          <a:off x="2143125" y="685800"/>
          <a:ext cx="5838825" cy="0"/>
        </a:xfrm>
        <a:prstGeom prst="line">
          <a:avLst/>
        </a:prstGeom>
        <a:ln w="22225"/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9521</xdr:colOff>
      <xdr:row>87</xdr:row>
      <xdr:rowOff>180975</xdr:rowOff>
    </xdr:from>
    <xdr:to>
      <xdr:col>10</xdr:col>
      <xdr:colOff>112391</xdr:colOff>
      <xdr:row>87</xdr:row>
      <xdr:rowOff>180975</xdr:rowOff>
    </xdr:to>
    <xdr:cxnSp macro="">
      <xdr:nvCxnSpPr>
        <xdr:cNvPr id="4" name="Straight Connector 3"/>
        <xdr:cNvCxnSpPr/>
      </xdr:nvCxnSpPr>
      <xdr:spPr>
        <a:xfrm>
          <a:off x="1990721" y="14268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3337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47625</xdr:colOff>
      <xdr:row>3</xdr:row>
      <xdr:rowOff>38100</xdr:rowOff>
    </xdr:from>
    <xdr:to>
      <xdr:col>8</xdr:col>
      <xdr:colOff>704850</xdr:colOff>
      <xdr:row>3</xdr:row>
      <xdr:rowOff>47625</xdr:rowOff>
    </xdr:to>
    <xdr:cxnSp macro="">
      <xdr:nvCxnSpPr>
        <xdr:cNvPr id="3" name="Straight Connector 2"/>
        <xdr:cNvCxnSpPr/>
      </xdr:nvCxnSpPr>
      <xdr:spPr>
        <a:xfrm>
          <a:off x="295275" y="5238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66675</xdr:colOff>
      <xdr:row>0</xdr:row>
      <xdr:rowOff>57152</xdr:rowOff>
    </xdr:from>
    <xdr:to>
      <xdr:col>7</xdr:col>
      <xdr:colOff>133351</xdr:colOff>
      <xdr:row>3</xdr:row>
      <xdr:rowOff>0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314575" y="5715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47625</xdr:rowOff>
    </xdr:from>
    <xdr:to>
      <xdr:col>38</xdr:col>
      <xdr:colOff>133350</xdr:colOff>
      <xdr:row>3</xdr:row>
      <xdr:rowOff>47625</xdr:rowOff>
    </xdr:to>
    <xdr:cxnSp macro="">
      <xdr:nvCxnSpPr>
        <xdr:cNvPr id="6" name="Straight Connector 5"/>
        <xdr:cNvCxnSpPr/>
      </xdr:nvCxnSpPr>
      <xdr:spPr>
        <a:xfrm>
          <a:off x="2276475" y="533400"/>
          <a:ext cx="621030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8" name="Oval 7"/>
        <xdr:cNvSpPr/>
      </xdr:nvSpPr>
      <xdr:spPr>
        <a:xfrm>
          <a:off x="4088342" y="183106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10" name="Oval 9"/>
        <xdr:cNvSpPr/>
      </xdr:nvSpPr>
      <xdr:spPr>
        <a:xfrm>
          <a:off x="3764640" y="184948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13" name="Oval 12"/>
        <xdr:cNvSpPr/>
      </xdr:nvSpPr>
      <xdr:spPr>
        <a:xfrm>
          <a:off x="3763434" y="188663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14" name="Oval 13"/>
        <xdr:cNvSpPr/>
      </xdr:nvSpPr>
      <xdr:spPr>
        <a:xfrm>
          <a:off x="3763434" y="186758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15" name="Oval 14"/>
        <xdr:cNvSpPr/>
      </xdr:nvSpPr>
      <xdr:spPr>
        <a:xfrm>
          <a:off x="4077758" y="181307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16" name="Oval 15"/>
        <xdr:cNvSpPr/>
      </xdr:nvSpPr>
      <xdr:spPr>
        <a:xfrm>
          <a:off x="3752850" y="183106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17" name="Oval 16"/>
        <xdr:cNvSpPr/>
      </xdr:nvSpPr>
      <xdr:spPr>
        <a:xfrm>
          <a:off x="4088341" y="184959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18" name="Oval 17"/>
        <xdr:cNvSpPr/>
      </xdr:nvSpPr>
      <xdr:spPr>
        <a:xfrm>
          <a:off x="3752850" y="181307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19" name="Oval 18"/>
        <xdr:cNvSpPr/>
      </xdr:nvSpPr>
      <xdr:spPr>
        <a:xfrm>
          <a:off x="4088342" y="202050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20" name="Oval 19"/>
        <xdr:cNvSpPr/>
      </xdr:nvSpPr>
      <xdr:spPr>
        <a:xfrm>
          <a:off x="3752851" y="202156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21" name="Oval 20"/>
        <xdr:cNvSpPr/>
      </xdr:nvSpPr>
      <xdr:spPr>
        <a:xfrm>
          <a:off x="3763434" y="190674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22" name="Oval 21"/>
        <xdr:cNvSpPr/>
      </xdr:nvSpPr>
      <xdr:spPr>
        <a:xfrm>
          <a:off x="3752851" y="200145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23" name="Oval 22"/>
        <xdr:cNvSpPr/>
      </xdr:nvSpPr>
      <xdr:spPr>
        <a:xfrm>
          <a:off x="4067176" y="192579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24" name="Oval 23"/>
        <xdr:cNvSpPr/>
      </xdr:nvSpPr>
      <xdr:spPr>
        <a:xfrm>
          <a:off x="3752850" y="198240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25" name="Oval 24"/>
        <xdr:cNvSpPr/>
      </xdr:nvSpPr>
      <xdr:spPr>
        <a:xfrm>
          <a:off x="3763435" y="20786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26" name="Oval 25"/>
        <xdr:cNvSpPr/>
      </xdr:nvSpPr>
      <xdr:spPr>
        <a:xfrm>
          <a:off x="5332941" y="181303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27" name="Oval 26"/>
        <xdr:cNvSpPr/>
      </xdr:nvSpPr>
      <xdr:spPr>
        <a:xfrm>
          <a:off x="5343525" y="20204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28" name="Oval 27"/>
        <xdr:cNvSpPr/>
      </xdr:nvSpPr>
      <xdr:spPr>
        <a:xfrm>
          <a:off x="3752850" y="217392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29" name="Oval 28"/>
        <xdr:cNvSpPr/>
      </xdr:nvSpPr>
      <xdr:spPr>
        <a:xfrm>
          <a:off x="3752851" y="21538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30" name="Oval 29"/>
        <xdr:cNvSpPr/>
      </xdr:nvSpPr>
      <xdr:spPr>
        <a:xfrm>
          <a:off x="3752850" y="213476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31" name="Oval 30"/>
        <xdr:cNvSpPr/>
      </xdr:nvSpPr>
      <xdr:spPr>
        <a:xfrm>
          <a:off x="3774016" y="20987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32" name="Oval 31"/>
        <xdr:cNvSpPr/>
      </xdr:nvSpPr>
      <xdr:spPr>
        <a:xfrm>
          <a:off x="4067174" y="21538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33" name="Oval 32"/>
        <xdr:cNvSpPr/>
      </xdr:nvSpPr>
      <xdr:spPr>
        <a:xfrm>
          <a:off x="4067175" y="21749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34" name="Oval 33"/>
        <xdr:cNvSpPr/>
      </xdr:nvSpPr>
      <xdr:spPr>
        <a:xfrm>
          <a:off x="3763434" y="219191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171451</xdr:colOff>
      <xdr:row>0</xdr:row>
      <xdr:rowOff>57153</xdr:rowOff>
    </xdr:from>
    <xdr:to>
      <xdr:col>7</xdr:col>
      <xdr:colOff>76201</xdr:colOff>
      <xdr:row>2</xdr:row>
      <xdr:rowOff>76201</xdr:rowOff>
    </xdr:to>
    <xdr:pic>
      <xdr:nvPicPr>
        <xdr:cNvPr id="41" name="Picture 40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81276" y="57153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6" name="Oval 35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43" name="Oval 42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44" name="Oval 43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49" name="Oval 48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50" name="Oval 49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51" name="Oval 5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52" name="Oval 5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53" name="Oval 5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54" name="Oval 53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55" name="Oval 54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56" name="Oval 55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57" name="Oval 56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59" name="Oval 58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60" name="Oval 59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61" name="Oval 60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62" name="Oval 61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63" name="Oval 62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64" name="Oval 63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65" name="Oval 64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66" name="Oval 65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67" name="Oval 66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68" name="Oval 67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69" name="Oval 68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72" name="Straight Connector 71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73" name="Oval 7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74" name="Oval 7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5" name="Oval 7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76" name="Oval 7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77" name="Oval 7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8" name="Oval 7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79" name="Oval 7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0" name="Oval 7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1" name="Oval 8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82" name="Oval 8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83" name="Oval 8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84" name="Oval 8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85" name="Oval 8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6" name="Oval 8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87" name="Oval 8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88" name="Oval 8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89" name="Oval 8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0" name="Oval 8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1" name="Oval 9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92" name="Oval 9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93" name="Oval 9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4" name="Oval 9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5" name="Oval 9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96" name="Oval 9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97" name="Straight Connector 96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98" name="Oval 97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99" name="Oval 98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00" name="Oval 99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01" name="Oval 100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02" name="Oval 101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03" name="Oval 102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04" name="Oval 103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05" name="Oval 104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06" name="Oval 105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07" name="Oval 106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108" name="Oval 107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109" name="Oval 108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110" name="Oval 109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111" name="Oval 110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112" name="Oval 111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113" name="Oval 112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114" name="Oval 113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15" name="Oval 114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16" name="Oval 115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17" name="Oval 116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18" name="Oval 117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19" name="Oval 118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20" name="Oval 119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21" name="Oval 120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22" name="Oval 121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23" name="Oval 122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24" name="Oval 123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25" name="Oval 124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26" name="Oval 125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27" name="Oval 126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28" name="Oval 127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29" name="Oval 128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30" name="Oval 129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31" name="Oval 130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32" name="Oval 131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33" name="Oval 132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34" name="Oval 133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35" name="Oval 134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36" name="Oval 135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37" name="Oval 136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38" name="Oval 137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39" name="Oval 138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40" name="Oval 139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41" name="Oval 140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42" name="Oval 141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43" name="Oval 142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44" name="Oval 143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45" name="Oval 144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46" name="Oval 145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47" name="Oval 146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48" name="Oval 147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49" name="Oval 148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50" name="Oval 149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51" name="Oval 150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52" name="Oval 151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53" name="Oval 152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54" name="Oval 153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55" name="Oval 154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56" name="Oval 155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57" name="Oval 156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58" name="Oval 157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59" name="Oval 158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60" name="Oval 159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61" name="Oval 160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62" name="Oval 161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63" name="Oval 162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64" name="Oval 163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65" name="Oval 164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66" name="Oval 165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67" name="Oval 166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69" name="Oval 168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70" name="Straight Connector 169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71" name="Straight Connector 170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74" name="Straight Connector 173"/>
        <xdr:cNvCxnSpPr/>
      </xdr:nvCxnSpPr>
      <xdr:spPr>
        <a:xfrm>
          <a:off x="259080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101</xdr:row>
      <xdr:rowOff>32202</xdr:rowOff>
    </xdr:from>
    <xdr:to>
      <xdr:col>9</xdr:col>
      <xdr:colOff>203505</xdr:colOff>
      <xdr:row>101</xdr:row>
      <xdr:rowOff>137281</xdr:rowOff>
    </xdr:to>
    <xdr:sp macro="" textlink="">
      <xdr:nvSpPr>
        <xdr:cNvPr id="3" name="Oval 2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102</xdr:row>
      <xdr:rowOff>25850</xdr:rowOff>
    </xdr:from>
    <xdr:to>
      <xdr:col>8</xdr:col>
      <xdr:colOff>179014</xdr:colOff>
      <xdr:row>102</xdr:row>
      <xdr:rowOff>130929</xdr:rowOff>
    </xdr:to>
    <xdr:sp macro="" textlink="">
      <xdr:nvSpPr>
        <xdr:cNvPr id="4" name="Oval 3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104</xdr:row>
      <xdr:rowOff>16364</xdr:rowOff>
    </xdr:from>
    <xdr:to>
      <xdr:col>8</xdr:col>
      <xdr:colOff>192922</xdr:colOff>
      <xdr:row>104</xdr:row>
      <xdr:rowOff>131951</xdr:rowOff>
    </xdr:to>
    <xdr:sp macro="" textlink="">
      <xdr:nvSpPr>
        <xdr:cNvPr id="5" name="Oval 4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103</xdr:row>
      <xdr:rowOff>16363</xdr:rowOff>
    </xdr:from>
    <xdr:to>
      <xdr:col>8</xdr:col>
      <xdr:colOff>192922</xdr:colOff>
      <xdr:row>103</xdr:row>
      <xdr:rowOff>131950</xdr:rowOff>
    </xdr:to>
    <xdr:sp macro="" textlink="">
      <xdr:nvSpPr>
        <xdr:cNvPr id="6" name="Oval 5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100</xdr:row>
      <xdr:rowOff>42784</xdr:rowOff>
    </xdr:from>
    <xdr:to>
      <xdr:col>9</xdr:col>
      <xdr:colOff>192921</xdr:colOff>
      <xdr:row>100</xdr:row>
      <xdr:rowOff>147863</xdr:rowOff>
    </xdr:to>
    <xdr:sp macro="" textlink="">
      <xdr:nvSpPr>
        <xdr:cNvPr id="7" name="Oval 6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101</xdr:row>
      <xdr:rowOff>32200</xdr:rowOff>
    </xdr:from>
    <xdr:to>
      <xdr:col>8</xdr:col>
      <xdr:colOff>182338</xdr:colOff>
      <xdr:row>101</xdr:row>
      <xdr:rowOff>137279</xdr:rowOff>
    </xdr:to>
    <xdr:sp macro="" textlink="">
      <xdr:nvSpPr>
        <xdr:cNvPr id="8" name="Oval 7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102</xdr:row>
      <xdr:rowOff>26947</xdr:rowOff>
    </xdr:from>
    <xdr:to>
      <xdr:col>9</xdr:col>
      <xdr:colOff>203504</xdr:colOff>
      <xdr:row>102</xdr:row>
      <xdr:rowOff>142534</xdr:rowOff>
    </xdr:to>
    <xdr:sp macro="" textlink="">
      <xdr:nvSpPr>
        <xdr:cNvPr id="9" name="Oval 8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100</xdr:row>
      <xdr:rowOff>42783</xdr:rowOff>
    </xdr:from>
    <xdr:to>
      <xdr:col>8</xdr:col>
      <xdr:colOff>182338</xdr:colOff>
      <xdr:row>100</xdr:row>
      <xdr:rowOff>147862</xdr:rowOff>
    </xdr:to>
    <xdr:sp macro="" textlink="">
      <xdr:nvSpPr>
        <xdr:cNvPr id="10" name="Oval 9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111</xdr:row>
      <xdr:rowOff>21617</xdr:rowOff>
    </xdr:from>
    <xdr:to>
      <xdr:col>9</xdr:col>
      <xdr:colOff>203505</xdr:colOff>
      <xdr:row>111</xdr:row>
      <xdr:rowOff>126696</xdr:rowOff>
    </xdr:to>
    <xdr:sp macro="" textlink="">
      <xdr:nvSpPr>
        <xdr:cNvPr id="11" name="Oval 10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111</xdr:row>
      <xdr:rowOff>32201</xdr:rowOff>
    </xdr:from>
    <xdr:to>
      <xdr:col>8</xdr:col>
      <xdr:colOff>182339</xdr:colOff>
      <xdr:row>111</xdr:row>
      <xdr:rowOff>137280</xdr:rowOff>
    </xdr:to>
    <xdr:sp macro="" textlink="">
      <xdr:nvSpPr>
        <xdr:cNvPr id="12" name="Oval 11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105</xdr:row>
      <xdr:rowOff>26948</xdr:rowOff>
    </xdr:from>
    <xdr:to>
      <xdr:col>8</xdr:col>
      <xdr:colOff>192922</xdr:colOff>
      <xdr:row>105</xdr:row>
      <xdr:rowOff>142535</xdr:rowOff>
    </xdr:to>
    <xdr:sp macro="" textlink="">
      <xdr:nvSpPr>
        <xdr:cNvPr id="13" name="Oval 12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110</xdr:row>
      <xdr:rowOff>21617</xdr:rowOff>
    </xdr:from>
    <xdr:to>
      <xdr:col>8</xdr:col>
      <xdr:colOff>182339</xdr:colOff>
      <xdr:row>110</xdr:row>
      <xdr:rowOff>126696</xdr:rowOff>
    </xdr:to>
    <xdr:sp macro="" textlink="">
      <xdr:nvSpPr>
        <xdr:cNvPr id="14" name="Oval 13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106</xdr:row>
      <xdr:rowOff>26947</xdr:rowOff>
    </xdr:from>
    <xdr:to>
      <xdr:col>9</xdr:col>
      <xdr:colOff>182339</xdr:colOff>
      <xdr:row>106</xdr:row>
      <xdr:rowOff>142534</xdr:rowOff>
    </xdr:to>
    <xdr:sp macro="" textlink="">
      <xdr:nvSpPr>
        <xdr:cNvPr id="15" name="Oval 14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109</xdr:row>
      <xdr:rowOff>21617</xdr:rowOff>
    </xdr:from>
    <xdr:to>
      <xdr:col>8</xdr:col>
      <xdr:colOff>182338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114</xdr:row>
      <xdr:rowOff>31750</xdr:rowOff>
    </xdr:from>
    <xdr:to>
      <xdr:col>8</xdr:col>
      <xdr:colOff>192923</xdr:colOff>
      <xdr:row>114</xdr:row>
      <xdr:rowOff>136829</xdr:rowOff>
    </xdr:to>
    <xdr:sp macro="" textlink="">
      <xdr:nvSpPr>
        <xdr:cNvPr id="17" name="Oval 16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100</xdr:row>
      <xdr:rowOff>42332</xdr:rowOff>
    </xdr:from>
    <xdr:to>
      <xdr:col>14</xdr:col>
      <xdr:colOff>171754</xdr:colOff>
      <xdr:row>100</xdr:row>
      <xdr:rowOff>147411</xdr:rowOff>
    </xdr:to>
    <xdr:sp macro="" textlink="">
      <xdr:nvSpPr>
        <xdr:cNvPr id="18" name="Oval 17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111</xdr:row>
      <xdr:rowOff>21167</xdr:rowOff>
    </xdr:from>
    <xdr:to>
      <xdr:col>14</xdr:col>
      <xdr:colOff>182338</xdr:colOff>
      <xdr:row>111</xdr:row>
      <xdr:rowOff>126246</xdr:rowOff>
    </xdr:to>
    <xdr:sp macro="" textlink="">
      <xdr:nvSpPr>
        <xdr:cNvPr id="19" name="Oval 18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119</xdr:row>
      <xdr:rowOff>31750</xdr:rowOff>
    </xdr:from>
    <xdr:to>
      <xdr:col>8</xdr:col>
      <xdr:colOff>182338</xdr:colOff>
      <xdr:row>119</xdr:row>
      <xdr:rowOff>136829</xdr:rowOff>
    </xdr:to>
    <xdr:sp macro="" textlink="">
      <xdr:nvSpPr>
        <xdr:cNvPr id="20" name="Oval 19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118</xdr:row>
      <xdr:rowOff>21167</xdr:rowOff>
    </xdr:from>
    <xdr:to>
      <xdr:col>8</xdr:col>
      <xdr:colOff>182339</xdr:colOff>
      <xdr:row>118</xdr:row>
      <xdr:rowOff>126246</xdr:rowOff>
    </xdr:to>
    <xdr:sp macro="" textlink="">
      <xdr:nvSpPr>
        <xdr:cNvPr id="21" name="Oval 20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117</xdr:row>
      <xdr:rowOff>21166</xdr:rowOff>
    </xdr:from>
    <xdr:to>
      <xdr:col>8</xdr:col>
      <xdr:colOff>182338</xdr:colOff>
      <xdr:row>117</xdr:row>
      <xdr:rowOff>126245</xdr:rowOff>
    </xdr:to>
    <xdr:sp macro="" textlink="">
      <xdr:nvSpPr>
        <xdr:cNvPr id="22" name="Oval 21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115</xdr:row>
      <xdr:rowOff>42334</xdr:rowOff>
    </xdr:from>
    <xdr:to>
      <xdr:col>8</xdr:col>
      <xdr:colOff>203504</xdr:colOff>
      <xdr:row>115</xdr:row>
      <xdr:rowOff>147413</xdr:rowOff>
    </xdr:to>
    <xdr:sp macro="" textlink="">
      <xdr:nvSpPr>
        <xdr:cNvPr id="23" name="Oval 22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118</xdr:row>
      <xdr:rowOff>21167</xdr:rowOff>
    </xdr:from>
    <xdr:to>
      <xdr:col>9</xdr:col>
      <xdr:colOff>182337</xdr:colOff>
      <xdr:row>118</xdr:row>
      <xdr:rowOff>126246</xdr:rowOff>
    </xdr:to>
    <xdr:sp macro="" textlink="">
      <xdr:nvSpPr>
        <xdr:cNvPr id="24" name="Oval 23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119</xdr:row>
      <xdr:rowOff>42334</xdr:rowOff>
    </xdr:from>
    <xdr:to>
      <xdr:col>9</xdr:col>
      <xdr:colOff>182338</xdr:colOff>
      <xdr:row>119</xdr:row>
      <xdr:rowOff>147413</xdr:rowOff>
    </xdr:to>
    <xdr:sp macro="" textlink="">
      <xdr:nvSpPr>
        <xdr:cNvPr id="25" name="Oval 24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120</xdr:row>
      <xdr:rowOff>21166</xdr:rowOff>
    </xdr:from>
    <xdr:to>
      <xdr:col>8</xdr:col>
      <xdr:colOff>192922</xdr:colOff>
      <xdr:row>120</xdr:row>
      <xdr:rowOff>126245</xdr:rowOff>
    </xdr:to>
    <xdr:sp macro="" textlink="">
      <xdr:nvSpPr>
        <xdr:cNvPr id="26" name="Oval 25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0" name="Oval 2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2" name="Oval 31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3" name="Oval 32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5" name="Oval 3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6" name="Oval 3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7" name="Oval 3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8" name="Oval 3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9" name="Oval 3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0" name="Oval 3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1" name="Oval 4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2" name="Oval 4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3" name="Oval 4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4" name="Oval 4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5" name="Oval 4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6" name="Oval 4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7" name="Oval 4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8" name="Oval 4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0" name="Oval 4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1" name="Oval 5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2" name="Oval 5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4" name="Oval 5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5" name="Oval 5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6" name="Straight Connector 5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57" name="Oval 56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8" name="Oval 5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59" name="Oval 5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60" name="Oval 5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1" name="Oval 6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62" name="Oval 6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63" name="Oval 6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64" name="Oval 6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65" name="Oval 6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66" name="Oval 6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67" name="Oval 6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68" name="Oval 6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69" name="Oval 6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70" name="Oval 6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71" name="Oval 7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72" name="Oval 7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73" name="Oval 7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74" name="Oval 7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75" name="Oval 7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76" name="Oval 7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77" name="Oval 7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78" name="Oval 7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79" name="Oval 7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80" name="Oval 7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81" name="Straight Connector 80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82" name="Oval 81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83" name="Oval 82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84" name="Oval 83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85" name="Oval 84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86" name="Oval 85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87" name="Oval 86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88" name="Oval 87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89" name="Oval 88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90" name="Oval 89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91" name="Oval 90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92" name="Oval 91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93" name="Oval 92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94" name="Oval 93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95" name="Oval 94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96" name="Oval 95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97" name="Oval 96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98" name="Oval 97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99" name="Oval 98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00" name="Oval 99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01" name="Oval 100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02" name="Oval 101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03" name="Oval 102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04" name="Oval 103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05" name="Oval 104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6" name="Oval 105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7" name="Oval 106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8" name="Oval 107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09" name="Oval 108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10" name="Oval 109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11" name="Oval 110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2" name="Oval 111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3" name="Oval 112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4" name="Oval 113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5" name="Oval 114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6" name="Oval 115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7" name="Oval 116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8" name="Oval 117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19" name="Oval 118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20" name="Oval 119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21" name="Oval 120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2" name="Oval 121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3" name="Oval 122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4" name="Oval 123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5" name="Oval 124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6" name="Oval 125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7" name="Oval 126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8" name="Oval 127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29" name="Oval 128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30" name="Oval 129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31" name="Oval 130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32" name="Oval 131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33" name="Oval 132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34" name="Oval 133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35" name="Oval 134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36" name="Oval 135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37" name="Oval 136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38" name="Oval 137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39" name="Oval 138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40" name="Oval 139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41" name="Oval 140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42" name="Oval 141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43" name="Oval 142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44" name="Oval 143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45" name="Oval 144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46" name="Oval 145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47" name="Oval 146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48" name="Oval 147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49" name="Oval 148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50" name="Oval 149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51" name="Oval 150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52" name="Oval 151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53" name="Oval 152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54" name="Oval 153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55" name="Oval 154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56" name="Oval 155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57" name="Oval 156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58" name="Oval 157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59" name="Oval 158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60" name="Oval 159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61" name="Oval 160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62" name="Oval 161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63" name="Oval 162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64" name="Oval 163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65" name="Oval 164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6" name="Oval 165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67" name="Oval 166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68" name="Oval 167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69" name="Oval 168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70" name="Oval 169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71" name="Oval 170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72" name="Oval 171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73" name="Oval 172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74" name="Oval 173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75" name="Oval 174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76" name="Oval 175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77" name="Oval 176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78" name="Straight Connector 177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79" name="Straight Connector 178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</xdr:colOff>
      <xdr:row>3</xdr:row>
      <xdr:rowOff>1</xdr:rowOff>
    </xdr:from>
    <xdr:to>
      <xdr:col>27</xdr:col>
      <xdr:colOff>13335</xdr:colOff>
      <xdr:row>3</xdr:row>
      <xdr:rowOff>1</xdr:rowOff>
    </xdr:to>
    <xdr:cxnSp macro="">
      <xdr:nvCxnSpPr>
        <xdr:cNvPr id="181" name="Straight Connector 180"/>
        <xdr:cNvCxnSpPr/>
      </xdr:nvCxnSpPr>
      <xdr:spPr>
        <a:xfrm flipV="1">
          <a:off x="2790825" y="485776"/>
          <a:ext cx="493776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114301</xdr:colOff>
      <xdr:row>0</xdr:row>
      <xdr:rowOff>28578</xdr:rowOff>
    </xdr:from>
    <xdr:to>
      <xdr:col>7</xdr:col>
      <xdr:colOff>200026</xdr:colOff>
      <xdr:row>2</xdr:row>
      <xdr:rowOff>66676</xdr:rowOff>
    </xdr:to>
    <xdr:pic>
      <xdr:nvPicPr>
        <xdr:cNvPr id="182" name="Picture 18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28926" y="28578"/>
          <a:ext cx="323850" cy="3619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47625</xdr:colOff>
      <xdr:row>3</xdr:row>
      <xdr:rowOff>38100</xdr:rowOff>
    </xdr:from>
    <xdr:to>
      <xdr:col>8</xdr:col>
      <xdr:colOff>704850</xdr:colOff>
      <xdr:row>3</xdr:row>
      <xdr:rowOff>47625</xdr:rowOff>
    </xdr:to>
    <xdr:cxnSp macro="">
      <xdr:nvCxnSpPr>
        <xdr:cNvPr id="3" name="Straight Connector 2"/>
        <xdr:cNvCxnSpPr/>
      </xdr:nvCxnSpPr>
      <xdr:spPr>
        <a:xfrm>
          <a:off x="295275" y="5238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ftar%20Hadir%20&amp;%20Nilai_Kls%2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.Hadir_9A"/>
      <sheetName val="Nilai_P_9A"/>
      <sheetName val="Nilai_K_9A"/>
      <sheetName val="Jurnal Sikap 9A"/>
      <sheetName val="N. RAPOR 9A"/>
      <sheetName val="D. Hadir 9B"/>
      <sheetName val="Nilai_P_9B"/>
      <sheetName val="Nilai_K_9B"/>
      <sheetName val="Jurnal Sikap 9B"/>
      <sheetName val="N. RAPOR 9B"/>
      <sheetName val="D. Hadir 9C"/>
      <sheetName val="Nilai_P_9C"/>
      <sheetName val="Nilai_K_9C"/>
      <sheetName val="Jurnal Sikap 9C"/>
      <sheetName val="N. RAPOR 9C"/>
      <sheetName val="D. Hadir 9D"/>
      <sheetName val="Nilai_P_9D"/>
      <sheetName val="Nilai_K_9D"/>
      <sheetName val="Jurnal Sikap 9D"/>
      <sheetName val="N. RAPOR 9D"/>
      <sheetName val="D. HADIR_9E"/>
      <sheetName val="Nilai_P_9E"/>
      <sheetName val="Nilai_K_9E"/>
      <sheetName val="Jurnal Sikap 9E"/>
      <sheetName val="N. RAPOR_9E"/>
      <sheetName val="D. HADIR_9U"/>
      <sheetName val="Nilai_P_9U"/>
      <sheetName val="Nilai_K_9U"/>
      <sheetName val="Jurnal_Sikap 9U"/>
      <sheetName val="N.RAPOR_9U"/>
      <sheetName val="AHPH"/>
    </sheetNames>
    <sheetDataSet>
      <sheetData sheetId="0">
        <row r="7">
          <cell r="E7" t="str">
            <v>. . . . . . . . . . . . . . . . . . . .</v>
          </cell>
        </row>
        <row r="9">
          <cell r="E9" t="str">
            <v>5 (Ganjil)</v>
          </cell>
          <cell r="I9" t="str">
            <v>2020 - 2021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A82"/>
  <sheetViews>
    <sheetView topLeftCell="A7" zoomScaleNormal="100" workbookViewId="0">
      <selection activeCell="I18" sqref="I18"/>
    </sheetView>
  </sheetViews>
  <sheetFormatPr defaultRowHeight="14.4" x14ac:dyDescent="0.3"/>
  <cols>
    <col min="1" max="1" width="2.88671875" customWidth="1"/>
    <col min="2" max="2" width="22.33203125" customWidth="1"/>
    <col min="3" max="3" width="3.109375" customWidth="1"/>
    <col min="4" max="25" width="2.6640625" customWidth="1"/>
    <col min="26" max="45" width="2.6640625" style="37" customWidth="1"/>
    <col min="46" max="49" width="2.88671875" style="37" customWidth="1"/>
    <col min="50" max="50" width="2" customWidth="1"/>
    <col min="51" max="51" width="8.88671875" style="30" customWidth="1"/>
    <col min="52" max="53" width="9.109375" style="30"/>
  </cols>
  <sheetData>
    <row r="1" spans="1:53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  <c r="AY1"/>
      <c r="AZ1"/>
      <c r="BA1"/>
    </row>
    <row r="2" spans="1:53" ht="12.9" customHeight="1" x14ac:dyDescent="0.3">
      <c r="A2" s="526" t="s">
        <v>160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  <c r="AP2" s="526"/>
      <c r="AQ2" s="526"/>
      <c r="AR2" s="526"/>
      <c r="AS2" s="526"/>
      <c r="AT2" s="526"/>
      <c r="AU2" s="526"/>
      <c r="AV2" s="526"/>
      <c r="AW2" s="526"/>
      <c r="AY2"/>
      <c r="AZ2"/>
      <c r="BA2"/>
    </row>
    <row r="3" spans="1:53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Y3"/>
      <c r="AZ3"/>
      <c r="BA3"/>
    </row>
    <row r="4" spans="1:53" ht="7.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3" ht="12.9" customHeight="1" x14ac:dyDescent="0.3">
      <c r="A5" s="528" t="s">
        <v>35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Y5"/>
      <c r="AZ5"/>
      <c r="BA5"/>
    </row>
    <row r="6" spans="1:53" ht="12.75" customHeight="1" x14ac:dyDescent="0.3">
      <c r="A6" s="30" t="s">
        <v>36</v>
      </c>
      <c r="B6" s="30"/>
      <c r="C6" s="30"/>
      <c r="D6" s="60" t="s">
        <v>19</v>
      </c>
      <c r="E6" s="30" t="s">
        <v>422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53" ht="12.75" customHeight="1" x14ac:dyDescent="0.3">
      <c r="A7" s="30" t="s">
        <v>37</v>
      </c>
      <c r="B7" s="30"/>
      <c r="C7" s="30"/>
      <c r="D7" s="60" t="s">
        <v>19</v>
      </c>
      <c r="E7" s="30" t="s">
        <v>418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53" ht="12.75" customHeight="1" x14ac:dyDescent="0.3">
      <c r="A8" s="38" t="s">
        <v>38</v>
      </c>
      <c r="B8" s="30"/>
      <c r="C8" s="30"/>
      <c r="D8" s="60" t="s">
        <v>19</v>
      </c>
      <c r="E8" s="30" t="s">
        <v>421</v>
      </c>
      <c r="F8" s="30"/>
      <c r="G8" s="30"/>
      <c r="H8" s="471" t="s">
        <v>419</v>
      </c>
      <c r="I8" s="30" t="s">
        <v>420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53" ht="5.2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53" ht="15" customHeight="1" x14ac:dyDescent="0.3">
      <c r="A10" s="523" t="s">
        <v>13</v>
      </c>
      <c r="B10" s="523" t="s">
        <v>39</v>
      </c>
      <c r="C10" s="279" t="s">
        <v>1</v>
      </c>
      <c r="D10" s="520" t="s">
        <v>173</v>
      </c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2"/>
      <c r="AT10" s="529" t="s">
        <v>2</v>
      </c>
      <c r="AU10" s="530"/>
      <c r="AV10" s="530"/>
      <c r="AW10" s="531"/>
      <c r="AX10" s="30"/>
      <c r="AZ10"/>
      <c r="BA10"/>
    </row>
    <row r="11" spans="1:53" ht="15" customHeight="1" x14ac:dyDescent="0.3">
      <c r="A11" s="524"/>
      <c r="B11" s="524"/>
      <c r="C11" s="283" t="s">
        <v>174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0"/>
      <c r="AP11" s="280"/>
      <c r="AQ11" s="280"/>
      <c r="AR11" s="280"/>
      <c r="AS11" s="280"/>
      <c r="AT11" s="532" t="s">
        <v>40</v>
      </c>
      <c r="AU11" s="532" t="s">
        <v>41</v>
      </c>
      <c r="AV11" s="532" t="s">
        <v>25</v>
      </c>
      <c r="AW11" s="532" t="s">
        <v>42</v>
      </c>
      <c r="AX11" s="30"/>
      <c r="AZ11"/>
      <c r="BA11"/>
    </row>
    <row r="12" spans="1:53" ht="15.75" customHeight="1" thickBot="1" x14ac:dyDescent="0.35">
      <c r="A12" s="525"/>
      <c r="B12" s="525"/>
      <c r="C12" s="284" t="s">
        <v>175</v>
      </c>
      <c r="D12" s="282"/>
      <c r="E12" s="282"/>
      <c r="F12" s="282"/>
      <c r="G12" s="282"/>
      <c r="H12" s="282"/>
      <c r="I12" s="282"/>
      <c r="J12" s="282"/>
      <c r="K12" s="282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533"/>
      <c r="AU12" s="533"/>
      <c r="AV12" s="533"/>
      <c r="AW12" s="533"/>
      <c r="AX12" s="30"/>
      <c r="AZ12"/>
      <c r="BA12"/>
    </row>
    <row r="13" spans="1:53" ht="12" customHeight="1" thickTop="1" x14ac:dyDescent="0.3">
      <c r="A13" s="39">
        <v>1</v>
      </c>
      <c r="B13" s="475" t="s">
        <v>224</v>
      </c>
      <c r="C13" s="477" t="s">
        <v>12</v>
      </c>
      <c r="D13" s="43"/>
      <c r="E13" s="43"/>
      <c r="F13" s="43"/>
      <c r="G13" s="43"/>
      <c r="H13" s="43"/>
      <c r="I13" s="43"/>
      <c r="J13" s="43"/>
      <c r="K13" s="43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</row>
    <row r="14" spans="1:53" ht="12" customHeight="1" x14ac:dyDescent="0.3">
      <c r="A14" s="42">
        <v>2</v>
      </c>
      <c r="B14" s="240" t="s">
        <v>225</v>
      </c>
      <c r="C14" s="241" t="s">
        <v>12</v>
      </c>
      <c r="D14" s="12"/>
      <c r="E14" s="43"/>
      <c r="F14" s="43"/>
      <c r="G14" s="43"/>
      <c r="H14" s="43"/>
      <c r="I14" s="43"/>
      <c r="J14" s="43"/>
      <c r="K14" s="43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184" t="s">
        <v>43</v>
      </c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</row>
    <row r="15" spans="1:53" ht="12" customHeight="1" x14ac:dyDescent="0.3">
      <c r="A15" s="42">
        <v>3</v>
      </c>
      <c r="B15" s="240" t="s">
        <v>226</v>
      </c>
      <c r="C15" s="241" t="s">
        <v>6</v>
      </c>
      <c r="D15" s="43"/>
      <c r="E15" s="46"/>
      <c r="F15" s="46"/>
      <c r="G15" s="46"/>
      <c r="H15" s="46"/>
      <c r="I15" s="46"/>
      <c r="J15" s="46"/>
      <c r="K15" s="46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4" t="s">
        <v>43</v>
      </c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Y15" s="229"/>
    </row>
    <row r="16" spans="1:53" ht="12" customHeight="1" x14ac:dyDescent="0.3">
      <c r="A16" s="42">
        <v>4</v>
      </c>
      <c r="B16" s="240" t="s">
        <v>227</v>
      </c>
      <c r="C16" s="241" t="s">
        <v>6</v>
      </c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29"/>
      <c r="AZ16"/>
      <c r="BA16"/>
    </row>
    <row r="17" spans="1:53" ht="12" customHeight="1" x14ac:dyDescent="0.3">
      <c r="A17" s="42">
        <v>5</v>
      </c>
      <c r="B17" s="240" t="s">
        <v>228</v>
      </c>
      <c r="C17" s="241" t="s">
        <v>6</v>
      </c>
      <c r="D17" s="43"/>
      <c r="E17" s="43"/>
      <c r="F17" s="43"/>
      <c r="G17" s="43"/>
      <c r="H17" s="43"/>
      <c r="I17" s="43"/>
      <c r="J17" s="43"/>
      <c r="K17" s="43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1"/>
      <c r="AZ17"/>
      <c r="BA17"/>
    </row>
    <row r="18" spans="1:53" ht="12" customHeight="1" x14ac:dyDescent="0.3">
      <c r="A18" s="42">
        <v>6</v>
      </c>
      <c r="B18" s="240" t="s">
        <v>229</v>
      </c>
      <c r="C18" s="241" t="s">
        <v>6</v>
      </c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  <c r="AZ18"/>
      <c r="BA18"/>
    </row>
    <row r="19" spans="1:53" ht="12" customHeight="1" x14ac:dyDescent="0.3">
      <c r="A19" s="42">
        <v>7</v>
      </c>
      <c r="B19" s="240" t="s">
        <v>230</v>
      </c>
      <c r="C19" s="241" t="s">
        <v>6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  <c r="AZ19"/>
      <c r="BA19"/>
    </row>
    <row r="20" spans="1:53" ht="12" customHeight="1" x14ac:dyDescent="0.3">
      <c r="A20" s="42">
        <v>8</v>
      </c>
      <c r="B20" s="240" t="s">
        <v>231</v>
      </c>
      <c r="C20" s="241" t="s">
        <v>6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3">
      <c r="A21" s="42">
        <v>9</v>
      </c>
      <c r="B21" s="240" t="s">
        <v>232</v>
      </c>
      <c r="C21" s="241" t="s">
        <v>6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 t="s">
        <v>43</v>
      </c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3">
      <c r="A22" s="42">
        <v>10</v>
      </c>
      <c r="B22" s="240" t="s">
        <v>233</v>
      </c>
      <c r="C22" s="241" t="s">
        <v>6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7"/>
      <c r="AR22" s="47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3">
      <c r="A23" s="42">
        <v>11</v>
      </c>
      <c r="B23" s="240" t="s">
        <v>234</v>
      </c>
      <c r="C23" s="241" t="s">
        <v>6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3">
      <c r="A24" s="42">
        <v>12</v>
      </c>
      <c r="B24" s="240" t="s">
        <v>235</v>
      </c>
      <c r="C24" s="241" t="s">
        <v>12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3">
      <c r="A25" s="42">
        <v>13</v>
      </c>
      <c r="B25" s="240" t="s">
        <v>236</v>
      </c>
      <c r="C25" s="241" t="s">
        <v>12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3">
      <c r="A26" s="42">
        <v>14</v>
      </c>
      <c r="B26" s="476" t="s">
        <v>237</v>
      </c>
      <c r="C26" s="241" t="s">
        <v>12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 s="1"/>
      <c r="AZ26"/>
      <c r="BA26"/>
    </row>
    <row r="27" spans="1:53" ht="12" customHeight="1" x14ac:dyDescent="0.3">
      <c r="A27" s="42">
        <v>15</v>
      </c>
      <c r="B27" s="240" t="s">
        <v>238</v>
      </c>
      <c r="C27" s="241" t="s">
        <v>12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t="s">
        <v>3</v>
      </c>
      <c r="AY27" s="48"/>
      <c r="AZ27"/>
      <c r="BA27"/>
    </row>
    <row r="28" spans="1:53" ht="12" customHeight="1" x14ac:dyDescent="0.3">
      <c r="A28" s="42">
        <v>16</v>
      </c>
      <c r="B28" s="240" t="s">
        <v>239</v>
      </c>
      <c r="C28" s="241" t="s">
        <v>6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/>
      <c r="BA28"/>
    </row>
    <row r="29" spans="1:53" ht="12" customHeight="1" x14ac:dyDescent="0.3">
      <c r="A29" s="42">
        <v>17</v>
      </c>
      <c r="B29" s="240" t="s">
        <v>240</v>
      </c>
      <c r="C29" s="241" t="s">
        <v>12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3">
      <c r="A30" s="42">
        <v>18</v>
      </c>
      <c r="B30" s="240" t="s">
        <v>241</v>
      </c>
      <c r="C30" s="241" t="s">
        <v>12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3">
      <c r="A31" s="42">
        <v>19</v>
      </c>
      <c r="B31" s="240" t="s">
        <v>242</v>
      </c>
      <c r="C31" s="241" t="s">
        <v>6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3">
      <c r="A32" s="42">
        <v>20</v>
      </c>
      <c r="B32" s="240" t="s">
        <v>243</v>
      </c>
      <c r="C32" s="241" t="s">
        <v>6</v>
      </c>
      <c r="D32" s="15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 s="1"/>
      <c r="AZ32"/>
      <c r="BA32"/>
    </row>
    <row r="33" spans="1:53" ht="12" customHeight="1" x14ac:dyDescent="0.3">
      <c r="A33" s="42">
        <v>21</v>
      </c>
      <c r="B33" s="476" t="s">
        <v>244</v>
      </c>
      <c r="C33" s="241" t="s">
        <v>6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Z33"/>
      <c r="BA33"/>
    </row>
    <row r="34" spans="1:53" ht="12" customHeight="1" x14ac:dyDescent="0.3">
      <c r="A34" s="42">
        <v>22</v>
      </c>
      <c r="B34" s="240" t="s">
        <v>245</v>
      </c>
      <c r="C34" s="241" t="s">
        <v>12</v>
      </c>
      <c r="D34" s="12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3">
      <c r="A35" s="42">
        <v>23</v>
      </c>
      <c r="B35" s="240" t="s">
        <v>246</v>
      </c>
      <c r="C35" s="241" t="s">
        <v>12</v>
      </c>
      <c r="D35" s="12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3">
      <c r="A36" s="42">
        <v>24</v>
      </c>
      <c r="B36" s="240" t="s">
        <v>247</v>
      </c>
      <c r="C36" s="241" t="s">
        <v>12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 t="s">
        <v>43</v>
      </c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3">
      <c r="A37" s="42">
        <v>25</v>
      </c>
      <c r="B37" s="240" t="s">
        <v>248</v>
      </c>
      <c r="C37" s="241" t="s">
        <v>12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Z37"/>
      <c r="BA37"/>
    </row>
    <row r="38" spans="1:53" ht="12" customHeight="1" x14ac:dyDescent="0.3">
      <c r="A38" s="42">
        <v>26</v>
      </c>
      <c r="B38" s="240" t="s">
        <v>249</v>
      </c>
      <c r="C38" s="241" t="s">
        <v>6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/>
      <c r="BA38"/>
    </row>
    <row r="39" spans="1:53" ht="12" customHeight="1" x14ac:dyDescent="0.3">
      <c r="A39" s="42">
        <v>27</v>
      </c>
      <c r="B39" s="240" t="s">
        <v>250</v>
      </c>
      <c r="C39" s="241" t="s">
        <v>6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3">
      <c r="A40" s="42">
        <v>28</v>
      </c>
      <c r="B40" s="240" t="s">
        <v>251</v>
      </c>
      <c r="C40" s="241" t="s">
        <v>6</v>
      </c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3">
      <c r="A41" s="42">
        <v>29</v>
      </c>
      <c r="B41" s="240" t="s">
        <v>252</v>
      </c>
      <c r="C41" s="241" t="s">
        <v>6</v>
      </c>
      <c r="D41" s="43"/>
      <c r="E41" s="12"/>
      <c r="F41" s="12"/>
      <c r="G41" s="12"/>
      <c r="H41" s="12"/>
      <c r="I41" s="12"/>
      <c r="J41" s="12"/>
      <c r="K41" s="12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51"/>
      <c r="AZ41"/>
      <c r="BA41"/>
    </row>
    <row r="42" spans="1:53" ht="12" customHeight="1" x14ac:dyDescent="0.3">
      <c r="A42" s="42">
        <v>30</v>
      </c>
      <c r="B42" s="240" t="s">
        <v>253</v>
      </c>
      <c r="C42" s="241" t="s">
        <v>6</v>
      </c>
      <c r="D42" s="232"/>
      <c r="E42" s="189"/>
      <c r="F42" s="189"/>
      <c r="G42" s="189"/>
      <c r="H42" s="189"/>
      <c r="I42" s="189"/>
      <c r="J42" s="189"/>
      <c r="K42" s="189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Y42" s="51"/>
      <c r="AZ42"/>
      <c r="BA42"/>
    </row>
    <row r="43" spans="1:53" ht="12" customHeight="1" x14ac:dyDescent="0.3">
      <c r="A43" s="42">
        <v>31</v>
      </c>
      <c r="B43" s="240" t="s">
        <v>254</v>
      </c>
      <c r="C43" s="241" t="s">
        <v>12</v>
      </c>
      <c r="D43" s="46"/>
      <c r="E43" s="12"/>
      <c r="F43" s="12"/>
      <c r="G43" s="12"/>
      <c r="H43" s="12"/>
      <c r="I43" s="12"/>
      <c r="J43" s="12"/>
      <c r="K43" s="12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4" t="s">
        <v>43</v>
      </c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Y43" s="37"/>
      <c r="AZ43"/>
      <c r="BA43"/>
    </row>
    <row r="44" spans="1:53" ht="12" customHeight="1" x14ac:dyDescent="0.3">
      <c r="A44" s="234">
        <v>32</v>
      </c>
      <c r="B44" s="242" t="s">
        <v>255</v>
      </c>
      <c r="C44" s="243" t="s">
        <v>12</v>
      </c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Y44" s="51"/>
      <c r="AZ44"/>
      <c r="BA44"/>
    </row>
    <row r="45" spans="1:53" ht="7.5" customHeight="1" x14ac:dyDescent="0.3">
      <c r="A45" s="32"/>
      <c r="B45" s="238"/>
      <c r="C45" s="239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Y45" s="51"/>
      <c r="AZ45"/>
      <c r="BA45"/>
    </row>
    <row r="46" spans="1:53" ht="12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1"/>
      <c r="AO46" s="52"/>
      <c r="AP46" s="52"/>
      <c r="AQ46" s="51" t="s">
        <v>165</v>
      </c>
      <c r="AR46" s="52"/>
      <c r="AS46" s="52"/>
      <c r="AT46" s="52"/>
      <c r="AU46" s="52"/>
      <c r="AV46" s="52"/>
      <c r="AW46" s="52"/>
      <c r="AZ46"/>
      <c r="BA46"/>
    </row>
    <row r="47" spans="1:53" ht="12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51"/>
      <c r="AA47" s="51"/>
      <c r="AB47" s="56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N47" s="51"/>
      <c r="AQ47" s="51" t="s">
        <v>45</v>
      </c>
      <c r="AR47" s="51"/>
      <c r="AS47" s="51"/>
      <c r="AT47" s="51"/>
      <c r="AZ47"/>
      <c r="BA47"/>
    </row>
    <row r="48" spans="1:53" ht="12" customHeight="1" x14ac:dyDescent="0.3">
      <c r="A48" s="30"/>
      <c r="B48" s="1"/>
      <c r="C48" s="1"/>
      <c r="D48" s="1"/>
      <c r="E48" s="1"/>
      <c r="F48" s="1"/>
      <c r="G48" s="1"/>
      <c r="H48" s="1"/>
      <c r="I48" s="1"/>
      <c r="J48" s="1"/>
      <c r="K48" s="1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R48" s="51"/>
      <c r="AS48" s="51"/>
      <c r="AT48" s="51"/>
      <c r="AZ48"/>
      <c r="BA48"/>
    </row>
    <row r="49" spans="1:53" ht="12" customHeight="1" x14ac:dyDescent="0.3">
      <c r="A49" s="30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N49" s="51"/>
      <c r="AQ49" s="51" t="s">
        <v>93</v>
      </c>
      <c r="AR49" s="51"/>
      <c r="AS49" s="51"/>
      <c r="AT49" s="51"/>
      <c r="AZ49"/>
      <c r="BA49"/>
    </row>
    <row r="50" spans="1:53" ht="12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6"/>
      <c r="AP50" s="57"/>
      <c r="AQ50" s="56" t="s">
        <v>46</v>
      </c>
      <c r="AR50" s="51"/>
      <c r="AS50" s="51"/>
      <c r="AT50" s="51"/>
      <c r="AY50" s="1"/>
      <c r="AZ50"/>
      <c r="BA50"/>
    </row>
    <row r="51" spans="1:53" ht="12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P51" s="51"/>
      <c r="AQ51" s="51"/>
      <c r="AR51" s="51"/>
      <c r="AS51" s="51"/>
      <c r="AT51" s="51"/>
      <c r="AZ51"/>
      <c r="BA51"/>
    </row>
    <row r="52" spans="1:53" ht="12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AZ52"/>
      <c r="BA52"/>
    </row>
    <row r="53" spans="1:53" ht="12.75" customHeight="1" x14ac:dyDescent="0.3">
      <c r="AZ53"/>
      <c r="BA53"/>
    </row>
    <row r="67" spans="51:51" x14ac:dyDescent="0.3">
      <c r="AY67"/>
    </row>
    <row r="68" spans="51:51" x14ac:dyDescent="0.3">
      <c r="AY68"/>
    </row>
    <row r="69" spans="51:51" x14ac:dyDescent="0.3">
      <c r="AY69"/>
    </row>
    <row r="70" spans="51:51" x14ac:dyDescent="0.3">
      <c r="AY70"/>
    </row>
    <row r="71" spans="51:51" x14ac:dyDescent="0.3">
      <c r="AY71"/>
    </row>
    <row r="72" spans="51:51" x14ac:dyDescent="0.3">
      <c r="AY72"/>
    </row>
    <row r="73" spans="51:51" x14ac:dyDescent="0.3">
      <c r="AY73"/>
    </row>
    <row r="74" spans="51:51" x14ac:dyDescent="0.3">
      <c r="AY74"/>
    </row>
    <row r="75" spans="51:51" x14ac:dyDescent="0.3">
      <c r="AY75"/>
    </row>
    <row r="76" spans="51:51" x14ac:dyDescent="0.3">
      <c r="AY76"/>
    </row>
    <row r="77" spans="51:51" x14ac:dyDescent="0.3">
      <c r="AY77"/>
    </row>
    <row r="78" spans="51:51" x14ac:dyDescent="0.3">
      <c r="AY78"/>
    </row>
    <row r="79" spans="51:51" x14ac:dyDescent="0.3">
      <c r="AY79"/>
    </row>
    <row r="80" spans="51:51" x14ac:dyDescent="0.3">
      <c r="AY80"/>
    </row>
    <row r="81" spans="51:51" x14ac:dyDescent="0.3">
      <c r="AY81"/>
    </row>
    <row r="82" spans="51:51" x14ac:dyDescent="0.3">
      <c r="AY82"/>
    </row>
  </sheetData>
  <mergeCells count="12">
    <mergeCell ref="D10:AS10"/>
    <mergeCell ref="A10:A12"/>
    <mergeCell ref="B10:B12"/>
    <mergeCell ref="A1:AW1"/>
    <mergeCell ref="A2:AW2"/>
    <mergeCell ref="A3:AW3"/>
    <mergeCell ref="A5:AW5"/>
    <mergeCell ref="AT10:AW10"/>
    <mergeCell ref="AT11:AT12"/>
    <mergeCell ref="AU11:AU12"/>
    <mergeCell ref="AV11:AV12"/>
    <mergeCell ref="AW11:AW12"/>
  </mergeCells>
  <pageMargins left="0.26" right="0" top="0.31" bottom="0" header="0" footer="0"/>
  <pageSetup paperSize="5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activeCell="I52" sqref="I52"/>
    </sheetView>
  </sheetViews>
  <sheetFormatPr defaultRowHeight="14.4" x14ac:dyDescent="0.3"/>
  <cols>
    <col min="1" max="1" width="3.6640625" customWidth="1"/>
    <col min="2" max="2" width="25.44140625" customWidth="1"/>
    <col min="3" max="3" width="3.109375" style="28" customWidth="1"/>
    <col min="4" max="5" width="3.6640625" style="37" customWidth="1"/>
    <col min="6" max="7" width="3.6640625" style="213" customWidth="1"/>
    <col min="8" max="8" width="4.33203125" style="37" customWidth="1"/>
    <col min="9" max="10" width="4.109375" style="37" customWidth="1"/>
    <col min="11" max="13" width="4.6640625" customWidth="1"/>
    <col min="14" max="17" width="3.6640625" style="37" customWidth="1"/>
    <col min="18" max="20" width="4.6640625" style="37" customWidth="1"/>
    <col min="21" max="21" width="2.109375" customWidth="1"/>
    <col min="22" max="22" width="3.6640625" customWidth="1"/>
    <col min="23" max="23" width="18.6640625" customWidth="1"/>
    <col min="24" max="24" width="6.33203125" customWidth="1"/>
    <col min="25" max="25" width="21.109375" customWidth="1"/>
    <col min="26" max="26" width="18.5546875" customWidth="1"/>
    <col min="27" max="27" width="38.109375" customWidth="1"/>
    <col min="28" max="28" width="7.109375" customWidth="1"/>
  </cols>
  <sheetData>
    <row r="1" spans="1:33" s="2" customFormat="1" ht="13.8" x14ac:dyDescent="0.25">
      <c r="A1" s="627" t="s">
        <v>177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W1" s="615" t="s">
        <v>161</v>
      </c>
      <c r="X1" s="615"/>
      <c r="Y1" s="615"/>
      <c r="Z1" s="615"/>
      <c r="AA1" s="615"/>
    </row>
    <row r="2" spans="1:33" s="2" customFormat="1" ht="13.8" x14ac:dyDescent="0.25">
      <c r="A2" s="615" t="s">
        <v>161</v>
      </c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W2" s="616" t="s">
        <v>217</v>
      </c>
      <c r="X2" s="616"/>
      <c r="Y2" s="616"/>
      <c r="Z2" s="616"/>
      <c r="AA2" s="616"/>
    </row>
    <row r="3" spans="1:33" s="2" customFormat="1" x14ac:dyDescent="0.3">
      <c r="A3" s="628" t="str">
        <f>'N. RAPOR 7A'!A3:T3</f>
        <v>TAHUN PELAJARAN 2020/2021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  <c r="V3"/>
      <c r="W3"/>
      <c r="X3"/>
      <c r="Y3"/>
      <c r="Z3"/>
      <c r="AA3"/>
    </row>
    <row r="4" spans="1:33" s="2" customFormat="1" ht="17.25" customHeight="1" x14ac:dyDescent="0.3">
      <c r="A4" s="3" t="s">
        <v>22</v>
      </c>
      <c r="B4" s="4"/>
      <c r="C4" s="472" t="s">
        <v>23</v>
      </c>
      <c r="D4" s="285" t="str">
        <f>'D. Hadir 7B'!E7</f>
        <v>7B</v>
      </c>
      <c r="E4" s="286"/>
      <c r="F4" s="287"/>
      <c r="G4" s="288"/>
      <c r="H4" s="289"/>
      <c r="I4" s="288"/>
      <c r="J4" s="289"/>
      <c r="K4" s="4"/>
      <c r="L4" s="4"/>
      <c r="M4" s="285" t="s">
        <v>20</v>
      </c>
      <c r="N4" s="289"/>
      <c r="P4" s="288" t="s">
        <v>19</v>
      </c>
      <c r="Q4" s="289" t="str">
        <f>'D. Hadir 7B'!E6</f>
        <v xml:space="preserve">. . . . . . . . . . . . . . . . </v>
      </c>
      <c r="S4" s="289"/>
      <c r="T4" s="289"/>
      <c r="W4" s="3" t="s">
        <v>178</v>
      </c>
      <c r="X4" s="290" t="str">
        <f>D4</f>
        <v>7B</v>
      </c>
      <c r="Y4" s="4"/>
      <c r="Z4" s="291" t="s">
        <v>179</v>
      </c>
      <c r="AA4" s="292" t="str">
        <f>Q5</f>
        <v>I (Ganjil)</v>
      </c>
      <c r="AB4"/>
    </row>
    <row r="5" spans="1:33" s="2" customFormat="1" ht="12.75" customHeight="1" thickBot="1" x14ac:dyDescent="0.35">
      <c r="A5" s="3" t="s">
        <v>24</v>
      </c>
      <c r="B5" s="4"/>
      <c r="C5" s="472" t="s">
        <v>19</v>
      </c>
      <c r="D5" s="285">
        <v>66</v>
      </c>
      <c r="E5" s="286"/>
      <c r="F5" s="287"/>
      <c r="G5" s="288"/>
      <c r="H5" s="289"/>
      <c r="I5" s="288"/>
      <c r="J5" s="289"/>
      <c r="K5" s="10"/>
      <c r="L5" s="4"/>
      <c r="M5" s="285" t="s">
        <v>21</v>
      </c>
      <c r="N5" s="289"/>
      <c r="P5" s="288" t="s">
        <v>19</v>
      </c>
      <c r="Q5" s="289" t="str">
        <f>D.Hadir_7A!E8</f>
        <v>I (Ganjil)</v>
      </c>
      <c r="S5" s="289"/>
      <c r="T5" s="289"/>
      <c r="W5" s="10" t="s">
        <v>180</v>
      </c>
      <c r="X5" s="506" t="str">
        <f>Q4</f>
        <v xml:space="preserve">. . . . . . . . . . . . . . . . </v>
      </c>
      <c r="AB5"/>
      <c r="AC5" s="10"/>
      <c r="AD5"/>
      <c r="AE5" s="291"/>
      <c r="AF5" s="28"/>
      <c r="AG5" s="293"/>
    </row>
    <row r="6" spans="1:33" s="2" customFormat="1" ht="12" customHeight="1" x14ac:dyDescent="0.3">
      <c r="A6" s="619" t="s">
        <v>0</v>
      </c>
      <c r="B6" s="629" t="s">
        <v>4</v>
      </c>
      <c r="C6" s="630" t="s">
        <v>1</v>
      </c>
      <c r="D6" s="624" t="s">
        <v>32</v>
      </c>
      <c r="E6" s="624"/>
      <c r="F6" s="624"/>
      <c r="G6" s="624"/>
      <c r="H6" s="624"/>
      <c r="I6" s="624"/>
      <c r="J6" s="632"/>
      <c r="K6" s="633" t="s">
        <v>30</v>
      </c>
      <c r="L6" s="634"/>
      <c r="M6" s="621" t="s">
        <v>2</v>
      </c>
      <c r="N6" s="623" t="s">
        <v>181</v>
      </c>
      <c r="O6" s="624"/>
      <c r="P6" s="624"/>
      <c r="Q6" s="624"/>
      <c r="R6" s="625" t="s">
        <v>31</v>
      </c>
      <c r="S6" s="626"/>
      <c r="T6" s="617" t="s">
        <v>2</v>
      </c>
      <c r="V6" s="619" t="s">
        <v>0</v>
      </c>
      <c r="W6" s="607" t="s">
        <v>182</v>
      </c>
      <c r="X6" s="608"/>
      <c r="Y6" s="608"/>
      <c r="Z6" s="608"/>
      <c r="AA6" s="609"/>
      <c r="AB6"/>
    </row>
    <row r="7" spans="1:33" s="2" customFormat="1" ht="14.25" customHeight="1" x14ac:dyDescent="0.3">
      <c r="A7" s="620"/>
      <c r="B7" s="553"/>
      <c r="C7" s="631"/>
      <c r="D7" s="449" t="s">
        <v>188</v>
      </c>
      <c r="E7" s="450" t="s">
        <v>189</v>
      </c>
      <c r="F7" s="449" t="s">
        <v>190</v>
      </c>
      <c r="G7" s="450" t="s">
        <v>191</v>
      </c>
      <c r="H7" s="451" t="s">
        <v>28</v>
      </c>
      <c r="I7" s="452" t="s">
        <v>26</v>
      </c>
      <c r="J7" s="453" t="s">
        <v>27</v>
      </c>
      <c r="K7" s="454" t="s">
        <v>186</v>
      </c>
      <c r="L7" s="455" t="s">
        <v>187</v>
      </c>
      <c r="M7" s="622"/>
      <c r="N7" s="456" t="s">
        <v>183</v>
      </c>
      <c r="O7" s="456" t="s">
        <v>184</v>
      </c>
      <c r="P7" s="457" t="s">
        <v>185</v>
      </c>
      <c r="Q7" s="457" t="s">
        <v>222</v>
      </c>
      <c r="R7" s="458" t="s">
        <v>186</v>
      </c>
      <c r="S7" s="456" t="s">
        <v>187</v>
      </c>
      <c r="T7" s="618"/>
      <c r="V7" s="620"/>
      <c r="W7" s="610" t="s">
        <v>193</v>
      </c>
      <c r="X7" s="611"/>
      <c r="Y7" s="612"/>
      <c r="Z7" s="613" t="s">
        <v>192</v>
      </c>
      <c r="AA7" s="614"/>
      <c r="AB7"/>
    </row>
    <row r="8" spans="1:33" s="2" customFormat="1" ht="15" customHeight="1" x14ac:dyDescent="0.3">
      <c r="A8" s="371" t="s">
        <v>194</v>
      </c>
      <c r="B8" s="504" t="s">
        <v>257</v>
      </c>
      <c r="C8" s="505" t="s">
        <v>12</v>
      </c>
      <c r="D8" s="394" t="e">
        <f>Nilai_P_7B!K11</f>
        <v>#DIV/0!</v>
      </c>
      <c r="E8" s="380" t="e">
        <f>Nilai_P_7B!S11</f>
        <v>#DIV/0!</v>
      </c>
      <c r="F8" s="384" t="e">
        <f>Nilai_P_7B!AA11</f>
        <v>#DIV/0!</v>
      </c>
      <c r="G8" s="380" t="e">
        <f>Nilai_P_7B!AI11</f>
        <v>#DIV/0!</v>
      </c>
      <c r="H8" s="380" t="e">
        <f>Nilai_P_7B!AJ11</f>
        <v>#DIV/0!</v>
      </c>
      <c r="I8" s="380">
        <f>Nilai_P_7B!AK11</f>
        <v>0</v>
      </c>
      <c r="J8" s="445">
        <f>Nilai_P_7B!AL11</f>
        <v>0</v>
      </c>
      <c r="K8" s="378" t="e">
        <f t="shared" ref="K8:K35" si="0">((2*H8)+I8+J8)/4</f>
        <v>#DIV/0!</v>
      </c>
      <c r="L8" s="447" t="e">
        <f>IF(K8&lt;66,"D",IF(K8&lt;78,"C",IF(K8&lt;89,"B","A")))</f>
        <v>#DIV/0!</v>
      </c>
      <c r="M8" s="376" t="e">
        <f>IF(K8&gt;$D$5,"T","TT")</f>
        <v>#DIV/0!</v>
      </c>
      <c r="N8" s="394" t="e">
        <f>Nilai_K_7B!K11</f>
        <v>#DIV/0!</v>
      </c>
      <c r="O8" s="380" t="e">
        <f>Nilai_K_7B!S11</f>
        <v>#DIV/0!</v>
      </c>
      <c r="P8" s="381" t="e">
        <f>Nilai_K_7B!AA11</f>
        <v>#DIV/0!</v>
      </c>
      <c r="Q8" s="423" t="e">
        <f>Nilai_K_7B!AI11</f>
        <v>#DIV/0!</v>
      </c>
      <c r="R8" s="448" t="e">
        <f t="shared" ref="R8:R35" si="1">AVERAGE(N8:Q8)</f>
        <v>#DIV/0!</v>
      </c>
      <c r="S8" s="447" t="e">
        <f t="shared" ref="S8:S35" si="2">IF(R8&lt;66,"D",IF(R8&lt;78,"C",IF(R8&lt;89,"B","A")))</f>
        <v>#DIV/0!</v>
      </c>
      <c r="T8" s="376" t="e">
        <f>IF(R8&gt;=D5,"T","TT")</f>
        <v>#DIV/0!</v>
      </c>
      <c r="V8" s="315" t="s">
        <v>194</v>
      </c>
      <c r="W8" s="584"/>
      <c r="X8" s="585"/>
      <c r="Y8" s="588"/>
      <c r="Z8" s="598"/>
      <c r="AA8" s="599"/>
      <c r="AB8"/>
    </row>
    <row r="9" spans="1:33" s="2" customFormat="1" ht="15" customHeight="1" x14ac:dyDescent="0.3">
      <c r="A9" s="307">
        <v>2</v>
      </c>
      <c r="B9" s="478" t="s">
        <v>258</v>
      </c>
      <c r="C9" s="479" t="s">
        <v>12</v>
      </c>
      <c r="D9" s="394" t="e">
        <f>Nilai_P_7B!K12</f>
        <v>#DIV/0!</v>
      </c>
      <c r="E9" s="380" t="e">
        <f>Nilai_P_7B!S12</f>
        <v>#DIV/0!</v>
      </c>
      <c r="F9" s="384" t="e">
        <f>Nilai_P_7B!AA12</f>
        <v>#DIV/0!</v>
      </c>
      <c r="G9" s="380" t="e">
        <f>Nilai_P_7B!AI12</f>
        <v>#DIV/0!</v>
      </c>
      <c r="H9" s="380" t="e">
        <f>Nilai_P_7B!AJ12</f>
        <v>#DIV/0!</v>
      </c>
      <c r="I9" s="380">
        <f>Nilai_P_7B!AK12</f>
        <v>0</v>
      </c>
      <c r="J9" s="445">
        <f>Nilai_P_7B!AL12</f>
        <v>0</v>
      </c>
      <c r="K9" s="385" t="e">
        <f t="shared" si="0"/>
        <v>#DIV/0!</v>
      </c>
      <c r="L9" s="414" t="e">
        <f t="shared" ref="L9:L35" si="3">IF(K9&lt;66,"D",IF(K9&lt;78,"C",IF(K9&lt;89,"B","A")))</f>
        <v>#DIV/0!</v>
      </c>
      <c r="M9" s="379" t="e">
        <f>IF(K9&gt;$D$5,"T","TT")</f>
        <v>#DIV/0!</v>
      </c>
      <c r="N9" s="394" t="e">
        <f>Nilai_K_7B!K12</f>
        <v>#DIV/0!</v>
      </c>
      <c r="O9" s="380" t="e">
        <f>Nilai_K_7B!S12</f>
        <v>#DIV/0!</v>
      </c>
      <c r="P9" s="381" t="e">
        <f>Nilai_K_7B!AA12</f>
        <v>#DIV/0!</v>
      </c>
      <c r="Q9" s="423" t="e">
        <f>Nilai_K_7B!AI12</f>
        <v>#DIV/0!</v>
      </c>
      <c r="R9" s="375" t="e">
        <f t="shared" si="1"/>
        <v>#DIV/0!</v>
      </c>
      <c r="S9" s="414" t="e">
        <f t="shared" si="2"/>
        <v>#DIV/0!</v>
      </c>
      <c r="T9" s="379" t="e">
        <f t="shared" ref="T9:T35" si="4">IF(R9&gt;=D6,"T","TT")</f>
        <v>#DIV/0!</v>
      </c>
      <c r="V9" s="315">
        <v>2</v>
      </c>
      <c r="W9" s="584"/>
      <c r="X9" s="585"/>
      <c r="Y9" s="588"/>
      <c r="Z9" s="598"/>
      <c r="AA9" s="599"/>
      <c r="AB9"/>
    </row>
    <row r="10" spans="1:33" s="2" customFormat="1" ht="15" customHeight="1" x14ac:dyDescent="0.3">
      <c r="A10" s="307">
        <v>3</v>
      </c>
      <c r="B10" s="478" t="s">
        <v>259</v>
      </c>
      <c r="C10" s="479" t="s">
        <v>6</v>
      </c>
      <c r="D10" s="394" t="e">
        <f>Nilai_P_7B!K13</f>
        <v>#DIV/0!</v>
      </c>
      <c r="E10" s="380" t="e">
        <f>Nilai_P_7B!S13</f>
        <v>#DIV/0!</v>
      </c>
      <c r="F10" s="384" t="e">
        <f>Nilai_P_7B!AA13</f>
        <v>#DIV/0!</v>
      </c>
      <c r="G10" s="380" t="e">
        <f>Nilai_P_7B!AI13</f>
        <v>#DIV/0!</v>
      </c>
      <c r="H10" s="380" t="e">
        <f>Nilai_P_7B!AJ13</f>
        <v>#DIV/0!</v>
      </c>
      <c r="I10" s="380">
        <f>Nilai_P_7B!AK13</f>
        <v>0</v>
      </c>
      <c r="J10" s="445">
        <f>Nilai_P_7B!AL13</f>
        <v>0</v>
      </c>
      <c r="K10" s="385" t="e">
        <f t="shared" si="0"/>
        <v>#DIV/0!</v>
      </c>
      <c r="L10" s="414" t="e">
        <f t="shared" si="3"/>
        <v>#DIV/0!</v>
      </c>
      <c r="M10" s="379" t="e">
        <f t="shared" ref="M10:M35" si="5">IF(K10&gt;$D$5,"T","TT")</f>
        <v>#DIV/0!</v>
      </c>
      <c r="N10" s="394" t="e">
        <f>Nilai_K_7B!K13</f>
        <v>#DIV/0!</v>
      </c>
      <c r="O10" s="380" t="e">
        <f>Nilai_K_7B!S13</f>
        <v>#DIV/0!</v>
      </c>
      <c r="P10" s="381" t="e">
        <f>Nilai_K_7B!AA13</f>
        <v>#DIV/0!</v>
      </c>
      <c r="Q10" s="423" t="e">
        <f>Nilai_K_7B!AI13</f>
        <v>#DIV/0!</v>
      </c>
      <c r="R10" s="375" t="e">
        <f t="shared" si="1"/>
        <v>#DIV/0!</v>
      </c>
      <c r="S10" s="414" t="e">
        <f t="shared" si="2"/>
        <v>#DIV/0!</v>
      </c>
      <c r="T10" s="379" t="e">
        <f t="shared" si="4"/>
        <v>#DIV/0!</v>
      </c>
      <c r="V10" s="315">
        <v>3</v>
      </c>
      <c r="W10" s="584"/>
      <c r="X10" s="585"/>
      <c r="Y10" s="588"/>
      <c r="Z10" s="598"/>
      <c r="AA10" s="599"/>
      <c r="AB10"/>
    </row>
    <row r="11" spans="1:33" s="2" customFormat="1" ht="15" customHeight="1" x14ac:dyDescent="0.3">
      <c r="A11" s="307">
        <v>4</v>
      </c>
      <c r="B11" s="478" t="s">
        <v>260</v>
      </c>
      <c r="C11" s="479" t="s">
        <v>6</v>
      </c>
      <c r="D11" s="394" t="e">
        <f>Nilai_P_7B!K14</f>
        <v>#DIV/0!</v>
      </c>
      <c r="E11" s="380" t="e">
        <f>Nilai_P_7B!S14</f>
        <v>#DIV/0!</v>
      </c>
      <c r="F11" s="384" t="e">
        <f>Nilai_P_7B!AA14</f>
        <v>#DIV/0!</v>
      </c>
      <c r="G11" s="380" t="e">
        <f>Nilai_P_7B!AI14</f>
        <v>#DIV/0!</v>
      </c>
      <c r="H11" s="380" t="e">
        <f>Nilai_P_7B!AJ14</f>
        <v>#DIV/0!</v>
      </c>
      <c r="I11" s="380">
        <f>Nilai_P_7B!AK14</f>
        <v>0</v>
      </c>
      <c r="J11" s="445">
        <f>Nilai_P_7B!AL14</f>
        <v>0</v>
      </c>
      <c r="K11" s="385" t="e">
        <f t="shared" si="0"/>
        <v>#DIV/0!</v>
      </c>
      <c r="L11" s="414" t="e">
        <f t="shared" si="3"/>
        <v>#DIV/0!</v>
      </c>
      <c r="M11" s="379" t="e">
        <f t="shared" si="5"/>
        <v>#DIV/0!</v>
      </c>
      <c r="N11" s="394" t="e">
        <f>Nilai_K_7B!K14</f>
        <v>#DIV/0!</v>
      </c>
      <c r="O11" s="380" t="e">
        <f>Nilai_K_7B!S14</f>
        <v>#DIV/0!</v>
      </c>
      <c r="P11" s="381" t="e">
        <f>Nilai_K_7B!AA14</f>
        <v>#DIV/0!</v>
      </c>
      <c r="Q11" s="423" t="e">
        <f>Nilai_K_7B!AI14</f>
        <v>#DIV/0!</v>
      </c>
      <c r="R11" s="375" t="e">
        <f t="shared" si="1"/>
        <v>#DIV/0!</v>
      </c>
      <c r="S11" s="414" t="e">
        <f t="shared" si="2"/>
        <v>#DIV/0!</v>
      </c>
      <c r="T11" s="379" t="e">
        <f t="shared" si="4"/>
        <v>#DIV/0!</v>
      </c>
      <c r="V11" s="315">
        <v>4</v>
      </c>
      <c r="W11" s="584"/>
      <c r="X11" s="585"/>
      <c r="Y11" s="588"/>
      <c r="Z11" s="598"/>
      <c r="AA11" s="599"/>
      <c r="AB11"/>
    </row>
    <row r="12" spans="1:33" s="386" customFormat="1" ht="15" customHeight="1" x14ac:dyDescent="0.3">
      <c r="A12" s="307">
        <v>5</v>
      </c>
      <c r="B12" s="478" t="s">
        <v>261</v>
      </c>
      <c r="C12" s="479" t="s">
        <v>6</v>
      </c>
      <c r="D12" s="394" t="e">
        <f>Nilai_P_7B!K15</f>
        <v>#DIV/0!</v>
      </c>
      <c r="E12" s="380" t="e">
        <f>Nilai_P_7B!S15</f>
        <v>#DIV/0!</v>
      </c>
      <c r="F12" s="384" t="e">
        <f>Nilai_P_7B!AA15</f>
        <v>#DIV/0!</v>
      </c>
      <c r="G12" s="380" t="e">
        <f>Nilai_P_7B!AI15</f>
        <v>#DIV/0!</v>
      </c>
      <c r="H12" s="380" t="e">
        <f>Nilai_P_7B!AJ15</f>
        <v>#DIV/0!</v>
      </c>
      <c r="I12" s="380">
        <f>Nilai_P_7B!AK15</f>
        <v>0</v>
      </c>
      <c r="J12" s="445">
        <f>Nilai_P_7B!AL15</f>
        <v>0</v>
      </c>
      <c r="K12" s="385" t="e">
        <f t="shared" si="0"/>
        <v>#DIV/0!</v>
      </c>
      <c r="L12" s="414" t="e">
        <f t="shared" si="3"/>
        <v>#DIV/0!</v>
      </c>
      <c r="M12" s="379" t="e">
        <f t="shared" si="5"/>
        <v>#DIV/0!</v>
      </c>
      <c r="N12" s="394" t="e">
        <f>Nilai_K_7B!K15</f>
        <v>#DIV/0!</v>
      </c>
      <c r="O12" s="380" t="e">
        <f>Nilai_K_7B!S15</f>
        <v>#DIV/0!</v>
      </c>
      <c r="P12" s="381" t="e">
        <f>Nilai_K_7B!AA15</f>
        <v>#DIV/0!</v>
      </c>
      <c r="Q12" s="423" t="e">
        <f>Nilai_K_7B!AI15</f>
        <v>#DIV/0!</v>
      </c>
      <c r="R12" s="375" t="e">
        <f t="shared" si="1"/>
        <v>#DIV/0!</v>
      </c>
      <c r="S12" s="414" t="e">
        <f t="shared" si="2"/>
        <v>#DIV/0!</v>
      </c>
      <c r="T12" s="379" t="e">
        <f t="shared" si="4"/>
        <v>#DIV/0!</v>
      </c>
      <c r="V12" s="315">
        <v>5</v>
      </c>
      <c r="W12" s="602"/>
      <c r="X12" s="603"/>
      <c r="Y12" s="604"/>
      <c r="Z12" s="605"/>
      <c r="AA12" s="606"/>
      <c r="AB12" s="387"/>
    </row>
    <row r="13" spans="1:33" s="2" customFormat="1" ht="15" customHeight="1" x14ac:dyDescent="0.3">
      <c r="A13" s="307">
        <v>6</v>
      </c>
      <c r="B13" s="478" t="s">
        <v>262</v>
      </c>
      <c r="C13" s="479" t="s">
        <v>6</v>
      </c>
      <c r="D13" s="394" t="e">
        <f>Nilai_P_7B!K16</f>
        <v>#DIV/0!</v>
      </c>
      <c r="E13" s="380" t="e">
        <f>Nilai_P_7B!S16</f>
        <v>#DIV/0!</v>
      </c>
      <c r="F13" s="384" t="e">
        <f>Nilai_P_7B!AA16</f>
        <v>#DIV/0!</v>
      </c>
      <c r="G13" s="380" t="e">
        <f>Nilai_P_7B!AI16</f>
        <v>#DIV/0!</v>
      </c>
      <c r="H13" s="380" t="e">
        <f>Nilai_P_7B!AJ16</f>
        <v>#DIV/0!</v>
      </c>
      <c r="I13" s="380">
        <f>Nilai_P_7B!AK16</f>
        <v>0</v>
      </c>
      <c r="J13" s="445">
        <f>Nilai_P_7B!AL16</f>
        <v>0</v>
      </c>
      <c r="K13" s="385" t="e">
        <f t="shared" si="0"/>
        <v>#DIV/0!</v>
      </c>
      <c r="L13" s="414" t="e">
        <f t="shared" si="3"/>
        <v>#DIV/0!</v>
      </c>
      <c r="M13" s="379" t="e">
        <f t="shared" si="5"/>
        <v>#DIV/0!</v>
      </c>
      <c r="N13" s="394" t="e">
        <f>Nilai_K_7B!K16</f>
        <v>#DIV/0!</v>
      </c>
      <c r="O13" s="380" t="e">
        <f>Nilai_K_7B!S16</f>
        <v>#DIV/0!</v>
      </c>
      <c r="P13" s="381" t="e">
        <f>Nilai_K_7B!AA16</f>
        <v>#DIV/0!</v>
      </c>
      <c r="Q13" s="423" t="e">
        <f>Nilai_K_7B!AI16</f>
        <v>#DIV/0!</v>
      </c>
      <c r="R13" s="375" t="e">
        <f t="shared" si="1"/>
        <v>#DIV/0!</v>
      </c>
      <c r="S13" s="414" t="e">
        <f t="shared" si="2"/>
        <v>#DIV/0!</v>
      </c>
      <c r="T13" s="379" t="e">
        <f t="shared" si="4"/>
        <v>#DIV/0!</v>
      </c>
      <c r="V13" s="315">
        <v>6</v>
      </c>
      <c r="W13" s="584"/>
      <c r="X13" s="585"/>
      <c r="Y13" s="588"/>
      <c r="Z13" s="598"/>
      <c r="AA13" s="599"/>
      <c r="AB13"/>
    </row>
    <row r="14" spans="1:33" s="2" customFormat="1" ht="15" customHeight="1" x14ac:dyDescent="0.3">
      <c r="A14" s="307">
        <v>7</v>
      </c>
      <c r="B14" s="478" t="s">
        <v>263</v>
      </c>
      <c r="C14" s="479" t="s">
        <v>6</v>
      </c>
      <c r="D14" s="394" t="e">
        <f>Nilai_P_7B!K17</f>
        <v>#DIV/0!</v>
      </c>
      <c r="E14" s="380" t="e">
        <f>Nilai_P_7B!S17</f>
        <v>#DIV/0!</v>
      </c>
      <c r="F14" s="384" t="e">
        <f>Nilai_P_7B!AA17</f>
        <v>#DIV/0!</v>
      </c>
      <c r="G14" s="380" t="e">
        <f>Nilai_P_7B!AI17</f>
        <v>#DIV/0!</v>
      </c>
      <c r="H14" s="380" t="e">
        <f>Nilai_P_7B!AJ17</f>
        <v>#DIV/0!</v>
      </c>
      <c r="I14" s="380">
        <f>Nilai_P_7B!AK17</f>
        <v>0</v>
      </c>
      <c r="J14" s="445">
        <f>Nilai_P_7B!AL17</f>
        <v>0</v>
      </c>
      <c r="K14" s="385" t="e">
        <f t="shared" si="0"/>
        <v>#DIV/0!</v>
      </c>
      <c r="L14" s="414" t="e">
        <f t="shared" si="3"/>
        <v>#DIV/0!</v>
      </c>
      <c r="M14" s="379" t="e">
        <f t="shared" si="5"/>
        <v>#DIV/0!</v>
      </c>
      <c r="N14" s="394" t="e">
        <f>Nilai_K_7B!K17</f>
        <v>#DIV/0!</v>
      </c>
      <c r="O14" s="380" t="e">
        <f>Nilai_K_7B!S17</f>
        <v>#DIV/0!</v>
      </c>
      <c r="P14" s="381" t="e">
        <f>Nilai_K_7B!AA17</f>
        <v>#DIV/0!</v>
      </c>
      <c r="Q14" s="423" t="e">
        <f>Nilai_K_7B!AI17</f>
        <v>#DIV/0!</v>
      </c>
      <c r="R14" s="375" t="e">
        <f t="shared" si="1"/>
        <v>#DIV/0!</v>
      </c>
      <c r="S14" s="414" t="e">
        <f t="shared" si="2"/>
        <v>#DIV/0!</v>
      </c>
      <c r="T14" s="379" t="e">
        <f t="shared" si="4"/>
        <v>#DIV/0!</v>
      </c>
      <c r="V14" s="315">
        <v>7</v>
      </c>
      <c r="W14" s="584"/>
      <c r="X14" s="585"/>
      <c r="Y14" s="588"/>
      <c r="Z14" s="598"/>
      <c r="AA14" s="599"/>
      <c r="AB14"/>
    </row>
    <row r="15" spans="1:33" s="2" customFormat="1" ht="15" customHeight="1" x14ac:dyDescent="0.3">
      <c r="A15" s="307">
        <v>8</v>
      </c>
      <c r="B15" s="478" t="s">
        <v>264</v>
      </c>
      <c r="C15" s="479" t="s">
        <v>6</v>
      </c>
      <c r="D15" s="394" t="e">
        <f>Nilai_P_7B!K18</f>
        <v>#DIV/0!</v>
      </c>
      <c r="E15" s="380" t="e">
        <f>Nilai_P_7B!S18</f>
        <v>#DIV/0!</v>
      </c>
      <c r="F15" s="384" t="e">
        <f>Nilai_P_7B!AA18</f>
        <v>#DIV/0!</v>
      </c>
      <c r="G15" s="380" t="e">
        <f>Nilai_P_7B!AI18</f>
        <v>#DIV/0!</v>
      </c>
      <c r="H15" s="380" t="e">
        <f>Nilai_P_7B!AJ18</f>
        <v>#DIV/0!</v>
      </c>
      <c r="I15" s="380">
        <f>Nilai_P_7B!AK18</f>
        <v>0</v>
      </c>
      <c r="J15" s="445">
        <f>Nilai_P_7B!AL18</f>
        <v>0</v>
      </c>
      <c r="K15" s="385" t="e">
        <f t="shared" si="0"/>
        <v>#DIV/0!</v>
      </c>
      <c r="L15" s="414" t="e">
        <f t="shared" si="3"/>
        <v>#DIV/0!</v>
      </c>
      <c r="M15" s="379" t="e">
        <f t="shared" si="5"/>
        <v>#DIV/0!</v>
      </c>
      <c r="N15" s="394" t="e">
        <f>Nilai_K_7B!K18</f>
        <v>#DIV/0!</v>
      </c>
      <c r="O15" s="380" t="e">
        <f>Nilai_K_7B!S18</f>
        <v>#DIV/0!</v>
      </c>
      <c r="P15" s="381" t="e">
        <f>Nilai_K_7B!AA18</f>
        <v>#DIV/0!</v>
      </c>
      <c r="Q15" s="423" t="e">
        <f>Nilai_K_7B!AI18</f>
        <v>#DIV/0!</v>
      </c>
      <c r="R15" s="375" t="e">
        <f t="shared" si="1"/>
        <v>#DIV/0!</v>
      </c>
      <c r="S15" s="414" t="e">
        <f t="shared" si="2"/>
        <v>#DIV/0!</v>
      </c>
      <c r="T15" s="379" t="e">
        <f t="shared" si="4"/>
        <v>#DIV/0!</v>
      </c>
      <c r="U15" s="2" t="s">
        <v>3</v>
      </c>
      <c r="V15" s="315">
        <v>8</v>
      </c>
      <c r="W15" s="584"/>
      <c r="X15" s="585"/>
      <c r="Y15" s="588"/>
      <c r="Z15" s="598"/>
      <c r="AA15" s="599"/>
      <c r="AB15"/>
    </row>
    <row r="16" spans="1:33" s="386" customFormat="1" ht="15" customHeight="1" x14ac:dyDescent="0.3">
      <c r="A16" s="307">
        <v>9</v>
      </c>
      <c r="B16" s="478" t="s">
        <v>265</v>
      </c>
      <c r="C16" s="479" t="s">
        <v>6</v>
      </c>
      <c r="D16" s="394" t="e">
        <f>Nilai_P_7B!K19</f>
        <v>#DIV/0!</v>
      </c>
      <c r="E16" s="380" t="e">
        <f>Nilai_P_7B!S19</f>
        <v>#DIV/0!</v>
      </c>
      <c r="F16" s="384" t="e">
        <f>Nilai_P_7B!AA19</f>
        <v>#DIV/0!</v>
      </c>
      <c r="G16" s="380" t="e">
        <f>Nilai_P_7B!AI19</f>
        <v>#DIV/0!</v>
      </c>
      <c r="H16" s="380" t="e">
        <f>Nilai_P_7B!AJ19</f>
        <v>#DIV/0!</v>
      </c>
      <c r="I16" s="380">
        <f>Nilai_P_7B!AK19</f>
        <v>0</v>
      </c>
      <c r="J16" s="445">
        <f>Nilai_P_7B!AL19</f>
        <v>0</v>
      </c>
      <c r="K16" s="389" t="e">
        <f t="shared" si="0"/>
        <v>#DIV/0!</v>
      </c>
      <c r="L16" s="414" t="e">
        <f t="shared" si="3"/>
        <v>#DIV/0!</v>
      </c>
      <c r="M16" s="379" t="e">
        <f t="shared" si="5"/>
        <v>#DIV/0!</v>
      </c>
      <c r="N16" s="394" t="e">
        <f>Nilai_K_7B!K19</f>
        <v>#DIV/0!</v>
      </c>
      <c r="O16" s="380" t="e">
        <f>Nilai_K_7B!S19</f>
        <v>#DIV/0!</v>
      </c>
      <c r="P16" s="381" t="e">
        <f>Nilai_K_7B!AA19</f>
        <v>#DIV/0!</v>
      </c>
      <c r="Q16" s="423" t="e">
        <f>Nilai_K_7B!AI19</f>
        <v>#DIV/0!</v>
      </c>
      <c r="R16" s="375" t="e">
        <f t="shared" si="1"/>
        <v>#DIV/0!</v>
      </c>
      <c r="S16" s="414" t="e">
        <f t="shared" si="2"/>
        <v>#DIV/0!</v>
      </c>
      <c r="T16" s="379" t="e">
        <f t="shared" si="4"/>
        <v>#DIV/0!</v>
      </c>
      <c r="U16" s="390"/>
      <c r="V16" s="315">
        <v>9</v>
      </c>
      <c r="W16" s="584"/>
      <c r="X16" s="585"/>
      <c r="Y16" s="588"/>
      <c r="Z16" s="598"/>
      <c r="AA16" s="599"/>
      <c r="AB16" s="387"/>
    </row>
    <row r="17" spans="1:28" s="2" customFormat="1" x14ac:dyDescent="0.3">
      <c r="A17" s="307">
        <v>10</v>
      </c>
      <c r="B17" s="478" t="s">
        <v>266</v>
      </c>
      <c r="C17" s="479" t="s">
        <v>6</v>
      </c>
      <c r="D17" s="394" t="e">
        <f>Nilai_P_7B!K20</f>
        <v>#DIV/0!</v>
      </c>
      <c r="E17" s="380" t="e">
        <f>Nilai_P_7B!S20</f>
        <v>#DIV/0!</v>
      </c>
      <c r="F17" s="384" t="e">
        <f>Nilai_P_7B!AA20</f>
        <v>#DIV/0!</v>
      </c>
      <c r="G17" s="380" t="e">
        <f>Nilai_P_7B!AI20</f>
        <v>#DIV/0!</v>
      </c>
      <c r="H17" s="380" t="e">
        <f>Nilai_P_7B!AJ20</f>
        <v>#DIV/0!</v>
      </c>
      <c r="I17" s="380">
        <f>Nilai_P_7B!AK20</f>
        <v>0</v>
      </c>
      <c r="J17" s="445">
        <f>Nilai_P_7B!AL20</f>
        <v>0</v>
      </c>
      <c r="K17" s="385" t="e">
        <f t="shared" si="0"/>
        <v>#DIV/0!</v>
      </c>
      <c r="L17" s="414" t="e">
        <f t="shared" si="3"/>
        <v>#DIV/0!</v>
      </c>
      <c r="M17" s="379" t="e">
        <f t="shared" si="5"/>
        <v>#DIV/0!</v>
      </c>
      <c r="N17" s="394" t="e">
        <f>Nilai_K_7B!K20</f>
        <v>#DIV/0!</v>
      </c>
      <c r="O17" s="380" t="e">
        <f>Nilai_K_7B!S20</f>
        <v>#DIV/0!</v>
      </c>
      <c r="P17" s="381" t="e">
        <f>Nilai_K_7B!AA20</f>
        <v>#DIV/0!</v>
      </c>
      <c r="Q17" s="423" t="e">
        <f>Nilai_K_7B!AI20</f>
        <v>#DIV/0!</v>
      </c>
      <c r="R17" s="375" t="e">
        <f t="shared" si="1"/>
        <v>#DIV/0!</v>
      </c>
      <c r="S17" s="414" t="e">
        <f t="shared" si="2"/>
        <v>#DIV/0!</v>
      </c>
      <c r="T17" s="379" t="e">
        <f t="shared" si="4"/>
        <v>#DIV/0!</v>
      </c>
      <c r="V17" s="315">
        <v>10</v>
      </c>
      <c r="W17" s="584"/>
      <c r="X17" s="585"/>
      <c r="Y17" s="588"/>
      <c r="Z17" s="598"/>
      <c r="AA17" s="599"/>
      <c r="AB17"/>
    </row>
    <row r="18" spans="1:28" s="2" customFormat="1" x14ac:dyDescent="0.3">
      <c r="A18" s="307">
        <v>11</v>
      </c>
      <c r="B18" s="478" t="s">
        <v>267</v>
      </c>
      <c r="C18" s="479" t="s">
        <v>6</v>
      </c>
      <c r="D18" s="394" t="e">
        <f>Nilai_P_7B!K21</f>
        <v>#DIV/0!</v>
      </c>
      <c r="E18" s="380" t="e">
        <f>Nilai_P_7B!S21</f>
        <v>#DIV/0!</v>
      </c>
      <c r="F18" s="384" t="e">
        <f>Nilai_P_7B!AA21</f>
        <v>#DIV/0!</v>
      </c>
      <c r="G18" s="380" t="e">
        <f>Nilai_P_7B!AI21</f>
        <v>#DIV/0!</v>
      </c>
      <c r="H18" s="380" t="e">
        <f>Nilai_P_7B!AJ21</f>
        <v>#DIV/0!</v>
      </c>
      <c r="I18" s="380">
        <f>Nilai_P_7B!AK21</f>
        <v>0</v>
      </c>
      <c r="J18" s="445">
        <f>Nilai_P_7B!AL21</f>
        <v>0</v>
      </c>
      <c r="K18" s="385" t="e">
        <f t="shared" si="0"/>
        <v>#DIV/0!</v>
      </c>
      <c r="L18" s="414" t="e">
        <f t="shared" si="3"/>
        <v>#DIV/0!</v>
      </c>
      <c r="M18" s="379" t="e">
        <f t="shared" si="5"/>
        <v>#DIV/0!</v>
      </c>
      <c r="N18" s="394" t="e">
        <f>Nilai_K_7B!K21</f>
        <v>#DIV/0!</v>
      </c>
      <c r="O18" s="380" t="e">
        <f>Nilai_K_7B!S21</f>
        <v>#DIV/0!</v>
      </c>
      <c r="P18" s="381" t="e">
        <f>Nilai_K_7B!AA21</f>
        <v>#DIV/0!</v>
      </c>
      <c r="Q18" s="423" t="e">
        <f>Nilai_K_7B!AI21</f>
        <v>#DIV/0!</v>
      </c>
      <c r="R18" s="375" t="e">
        <f t="shared" si="1"/>
        <v>#DIV/0!</v>
      </c>
      <c r="S18" s="414" t="e">
        <f t="shared" si="2"/>
        <v>#DIV/0!</v>
      </c>
      <c r="T18" s="379" t="e">
        <f t="shared" si="4"/>
        <v>#DIV/0!</v>
      </c>
      <c r="V18" s="315">
        <v>11</v>
      </c>
      <c r="W18" s="584"/>
      <c r="X18" s="585"/>
      <c r="Y18" s="588"/>
      <c r="Z18" s="598"/>
      <c r="AA18" s="599"/>
      <c r="AB18"/>
    </row>
    <row r="19" spans="1:28" s="2" customFormat="1" x14ac:dyDescent="0.3">
      <c r="A19" s="307">
        <v>12</v>
      </c>
      <c r="B19" s="478" t="s">
        <v>268</v>
      </c>
      <c r="C19" s="479" t="s">
        <v>6</v>
      </c>
      <c r="D19" s="394" t="e">
        <f>Nilai_P_7B!K22</f>
        <v>#DIV/0!</v>
      </c>
      <c r="E19" s="380" t="e">
        <f>Nilai_P_7B!S22</f>
        <v>#DIV/0!</v>
      </c>
      <c r="F19" s="384" t="e">
        <f>Nilai_P_7B!AA22</f>
        <v>#DIV/0!</v>
      </c>
      <c r="G19" s="380" t="e">
        <f>Nilai_P_7B!AI22</f>
        <v>#DIV/0!</v>
      </c>
      <c r="H19" s="380" t="e">
        <f>Nilai_P_7B!AJ22</f>
        <v>#DIV/0!</v>
      </c>
      <c r="I19" s="380">
        <f>Nilai_P_7B!AK22</f>
        <v>0</v>
      </c>
      <c r="J19" s="445">
        <f>Nilai_P_7B!AL22</f>
        <v>0</v>
      </c>
      <c r="K19" s="392" t="e">
        <f t="shared" si="0"/>
        <v>#DIV/0!</v>
      </c>
      <c r="L19" s="414" t="e">
        <f t="shared" si="3"/>
        <v>#DIV/0!</v>
      </c>
      <c r="M19" s="379" t="e">
        <f t="shared" si="5"/>
        <v>#DIV/0!</v>
      </c>
      <c r="N19" s="394" t="e">
        <f>Nilai_K_7B!K22</f>
        <v>#DIV/0!</v>
      </c>
      <c r="O19" s="380" t="e">
        <f>Nilai_K_7B!S22</f>
        <v>#DIV/0!</v>
      </c>
      <c r="P19" s="381" t="e">
        <f>Nilai_K_7B!AA22</f>
        <v>#DIV/0!</v>
      </c>
      <c r="Q19" s="423" t="e">
        <f>Nilai_K_7B!AI22</f>
        <v>#DIV/0!</v>
      </c>
      <c r="R19" s="375" t="e">
        <f t="shared" si="1"/>
        <v>#DIV/0!</v>
      </c>
      <c r="S19" s="414" t="e">
        <f t="shared" si="2"/>
        <v>#DIV/0!</v>
      </c>
      <c r="T19" s="379" t="e">
        <f t="shared" si="4"/>
        <v>#DIV/0!</v>
      </c>
      <c r="V19" s="315">
        <v>12</v>
      </c>
      <c r="W19" s="584"/>
      <c r="X19" s="585"/>
      <c r="Y19" s="588"/>
      <c r="Z19" s="598"/>
      <c r="AA19" s="599"/>
      <c r="AB19"/>
    </row>
    <row r="20" spans="1:28" s="2" customFormat="1" x14ac:dyDescent="0.3">
      <c r="A20" s="307">
        <v>13</v>
      </c>
      <c r="B20" s="478" t="s">
        <v>269</v>
      </c>
      <c r="C20" s="479" t="s">
        <v>6</v>
      </c>
      <c r="D20" s="394" t="e">
        <f>Nilai_P_7B!K23</f>
        <v>#DIV/0!</v>
      </c>
      <c r="E20" s="380" t="e">
        <f>Nilai_P_7B!S23</f>
        <v>#DIV/0!</v>
      </c>
      <c r="F20" s="384" t="e">
        <f>Nilai_P_7B!AA23</f>
        <v>#DIV/0!</v>
      </c>
      <c r="G20" s="380" t="e">
        <f>Nilai_P_7B!AI23</f>
        <v>#DIV/0!</v>
      </c>
      <c r="H20" s="380" t="e">
        <f>Nilai_P_7B!AJ23</f>
        <v>#DIV/0!</v>
      </c>
      <c r="I20" s="380">
        <f>Nilai_P_7B!AK23</f>
        <v>0</v>
      </c>
      <c r="J20" s="445">
        <f>Nilai_P_7B!AL23</f>
        <v>0</v>
      </c>
      <c r="K20" s="385" t="e">
        <f t="shared" si="0"/>
        <v>#DIV/0!</v>
      </c>
      <c r="L20" s="414" t="e">
        <f t="shared" si="3"/>
        <v>#DIV/0!</v>
      </c>
      <c r="M20" s="379" t="e">
        <f t="shared" si="5"/>
        <v>#DIV/0!</v>
      </c>
      <c r="N20" s="394" t="e">
        <f>Nilai_K_7B!K23</f>
        <v>#DIV/0!</v>
      </c>
      <c r="O20" s="380" t="e">
        <f>Nilai_K_7B!S23</f>
        <v>#DIV/0!</v>
      </c>
      <c r="P20" s="381" t="e">
        <f>Nilai_K_7B!AA23</f>
        <v>#DIV/0!</v>
      </c>
      <c r="Q20" s="423" t="e">
        <f>Nilai_K_7B!AI23</f>
        <v>#DIV/0!</v>
      </c>
      <c r="R20" s="375" t="e">
        <f t="shared" si="1"/>
        <v>#DIV/0!</v>
      </c>
      <c r="S20" s="414" t="e">
        <f t="shared" si="2"/>
        <v>#DIV/0!</v>
      </c>
      <c r="T20" s="379" t="e">
        <f t="shared" si="4"/>
        <v>#DIV/0!</v>
      </c>
      <c r="V20" s="315">
        <v>13</v>
      </c>
      <c r="W20" s="584"/>
      <c r="X20" s="585"/>
      <c r="Y20" s="588"/>
      <c r="Z20" s="598"/>
      <c r="AA20" s="599"/>
      <c r="AB20"/>
    </row>
    <row r="21" spans="1:28" s="2" customFormat="1" x14ac:dyDescent="0.3">
      <c r="A21" s="307">
        <v>14</v>
      </c>
      <c r="B21" s="478" t="s">
        <v>270</v>
      </c>
      <c r="C21" s="479" t="s">
        <v>6</v>
      </c>
      <c r="D21" s="394" t="e">
        <f>Nilai_P_7B!K24</f>
        <v>#DIV/0!</v>
      </c>
      <c r="E21" s="380" t="e">
        <f>Nilai_P_7B!S24</f>
        <v>#DIV/0!</v>
      </c>
      <c r="F21" s="384" t="e">
        <f>Nilai_P_7B!AA24</f>
        <v>#DIV/0!</v>
      </c>
      <c r="G21" s="380" t="e">
        <f>Nilai_P_7B!AI24</f>
        <v>#DIV/0!</v>
      </c>
      <c r="H21" s="380" t="e">
        <f>Nilai_P_7B!AJ24</f>
        <v>#DIV/0!</v>
      </c>
      <c r="I21" s="380">
        <f>Nilai_P_7B!AK24</f>
        <v>0</v>
      </c>
      <c r="J21" s="445">
        <f>Nilai_P_7B!AL24</f>
        <v>0</v>
      </c>
      <c r="K21" s="385" t="e">
        <f t="shared" si="0"/>
        <v>#DIV/0!</v>
      </c>
      <c r="L21" s="414" t="e">
        <f t="shared" si="3"/>
        <v>#DIV/0!</v>
      </c>
      <c r="M21" s="379" t="e">
        <f t="shared" si="5"/>
        <v>#DIV/0!</v>
      </c>
      <c r="N21" s="394" t="e">
        <f>Nilai_K_7B!K24</f>
        <v>#DIV/0!</v>
      </c>
      <c r="O21" s="380" t="e">
        <f>Nilai_K_7B!S24</f>
        <v>#DIV/0!</v>
      </c>
      <c r="P21" s="381" t="e">
        <f>Nilai_K_7B!AA24</f>
        <v>#DIV/0!</v>
      </c>
      <c r="Q21" s="423" t="e">
        <f>Nilai_K_7B!AI24</f>
        <v>#DIV/0!</v>
      </c>
      <c r="R21" s="375" t="e">
        <f t="shared" si="1"/>
        <v>#DIV/0!</v>
      </c>
      <c r="S21" s="414" t="e">
        <f t="shared" si="2"/>
        <v>#DIV/0!</v>
      </c>
      <c r="T21" s="379" t="e">
        <f t="shared" si="4"/>
        <v>#DIV/0!</v>
      </c>
      <c r="V21" s="315">
        <v>14</v>
      </c>
      <c r="W21" s="584"/>
      <c r="X21" s="585"/>
      <c r="Y21" s="588"/>
      <c r="Z21" s="598"/>
      <c r="AA21" s="599"/>
      <c r="AB21"/>
    </row>
    <row r="22" spans="1:28" s="2" customFormat="1" x14ac:dyDescent="0.3">
      <c r="A22" s="307">
        <v>15</v>
      </c>
      <c r="B22" s="478" t="s">
        <v>271</v>
      </c>
      <c r="C22" s="479" t="s">
        <v>6</v>
      </c>
      <c r="D22" s="394" t="e">
        <f>Nilai_P_7B!K25</f>
        <v>#DIV/0!</v>
      </c>
      <c r="E22" s="380" t="e">
        <f>Nilai_P_7B!S25</f>
        <v>#DIV/0!</v>
      </c>
      <c r="F22" s="384" t="e">
        <f>Nilai_P_7B!AA25</f>
        <v>#DIV/0!</v>
      </c>
      <c r="G22" s="380" t="e">
        <f>Nilai_P_7B!AI25</f>
        <v>#DIV/0!</v>
      </c>
      <c r="H22" s="380" t="e">
        <f>Nilai_P_7B!AJ25</f>
        <v>#DIV/0!</v>
      </c>
      <c r="I22" s="380">
        <f>Nilai_P_7B!AK25</f>
        <v>0</v>
      </c>
      <c r="J22" s="445">
        <f>Nilai_P_7B!AL25</f>
        <v>0</v>
      </c>
      <c r="K22" s="385" t="e">
        <f t="shared" si="0"/>
        <v>#DIV/0!</v>
      </c>
      <c r="L22" s="414" t="e">
        <f t="shared" si="3"/>
        <v>#DIV/0!</v>
      </c>
      <c r="M22" s="379" t="e">
        <f t="shared" si="5"/>
        <v>#DIV/0!</v>
      </c>
      <c r="N22" s="394" t="e">
        <f>Nilai_K_7B!K25</f>
        <v>#DIV/0!</v>
      </c>
      <c r="O22" s="380" t="e">
        <f>Nilai_K_7B!S25</f>
        <v>#DIV/0!</v>
      </c>
      <c r="P22" s="381" t="e">
        <f>Nilai_K_7B!AA25</f>
        <v>#DIV/0!</v>
      </c>
      <c r="Q22" s="423" t="e">
        <f>Nilai_K_7B!AI25</f>
        <v>#DIV/0!</v>
      </c>
      <c r="R22" s="375" t="e">
        <f t="shared" si="1"/>
        <v>#DIV/0!</v>
      </c>
      <c r="S22" s="414" t="e">
        <f t="shared" si="2"/>
        <v>#DIV/0!</v>
      </c>
      <c r="T22" s="379" t="e">
        <f t="shared" si="4"/>
        <v>#DIV/0!</v>
      </c>
      <c r="V22" s="315">
        <v>15</v>
      </c>
      <c r="W22" s="584"/>
      <c r="X22" s="585"/>
      <c r="Y22" s="588"/>
      <c r="Z22" s="598"/>
      <c r="AA22" s="599"/>
      <c r="AB22"/>
    </row>
    <row r="23" spans="1:28" s="2" customFormat="1" x14ac:dyDescent="0.3">
      <c r="A23" s="307">
        <v>16</v>
      </c>
      <c r="B23" s="478" t="s">
        <v>272</v>
      </c>
      <c r="C23" s="479" t="s">
        <v>12</v>
      </c>
      <c r="D23" s="394" t="e">
        <f>Nilai_P_7B!K26</f>
        <v>#DIV/0!</v>
      </c>
      <c r="E23" s="380" t="e">
        <f>Nilai_P_7B!S26</f>
        <v>#DIV/0!</v>
      </c>
      <c r="F23" s="384" t="e">
        <f>Nilai_P_7B!AA26</f>
        <v>#DIV/0!</v>
      </c>
      <c r="G23" s="380" t="e">
        <f>Nilai_P_7B!AI26</f>
        <v>#DIV/0!</v>
      </c>
      <c r="H23" s="380" t="e">
        <f>Nilai_P_7B!AJ26</f>
        <v>#DIV/0!</v>
      </c>
      <c r="I23" s="380">
        <f>Nilai_P_7B!AK26</f>
        <v>0</v>
      </c>
      <c r="J23" s="445">
        <f>Nilai_P_7B!AL26</f>
        <v>0</v>
      </c>
      <c r="K23" s="385" t="e">
        <f t="shared" si="0"/>
        <v>#DIV/0!</v>
      </c>
      <c r="L23" s="414" t="e">
        <f t="shared" si="3"/>
        <v>#DIV/0!</v>
      </c>
      <c r="M23" s="379" t="e">
        <f t="shared" si="5"/>
        <v>#DIV/0!</v>
      </c>
      <c r="N23" s="394" t="e">
        <f>Nilai_K_7B!K26</f>
        <v>#DIV/0!</v>
      </c>
      <c r="O23" s="380" t="e">
        <f>Nilai_K_7B!S26</f>
        <v>#DIV/0!</v>
      </c>
      <c r="P23" s="381" t="e">
        <f>Nilai_K_7B!AA26</f>
        <v>#DIV/0!</v>
      </c>
      <c r="Q23" s="423" t="e">
        <f>Nilai_K_7B!AI26</f>
        <v>#DIV/0!</v>
      </c>
      <c r="R23" s="375" t="e">
        <f t="shared" si="1"/>
        <v>#DIV/0!</v>
      </c>
      <c r="S23" s="414" t="e">
        <f t="shared" si="2"/>
        <v>#DIV/0!</v>
      </c>
      <c r="T23" s="379" t="e">
        <f t="shared" si="4"/>
        <v>#DIV/0!</v>
      </c>
      <c r="V23" s="315">
        <v>16</v>
      </c>
      <c r="W23" s="584"/>
      <c r="X23" s="585"/>
      <c r="Y23" s="588"/>
      <c r="Z23" s="598"/>
      <c r="AA23" s="599"/>
      <c r="AB23"/>
    </row>
    <row r="24" spans="1:28" s="2" customFormat="1" x14ac:dyDescent="0.3">
      <c r="A24" s="307">
        <v>17</v>
      </c>
      <c r="B24" s="478" t="s">
        <v>273</v>
      </c>
      <c r="C24" s="479" t="s">
        <v>12</v>
      </c>
      <c r="D24" s="394" t="e">
        <f>Nilai_P_7B!K27</f>
        <v>#DIV/0!</v>
      </c>
      <c r="E24" s="380" t="e">
        <f>Nilai_P_7B!S27</f>
        <v>#DIV/0!</v>
      </c>
      <c r="F24" s="384" t="e">
        <f>Nilai_P_7B!AA27</f>
        <v>#DIV/0!</v>
      </c>
      <c r="G24" s="380" t="e">
        <f>Nilai_P_7B!AI27</f>
        <v>#DIV/0!</v>
      </c>
      <c r="H24" s="380" t="e">
        <f>Nilai_P_7B!AJ27</f>
        <v>#DIV/0!</v>
      </c>
      <c r="I24" s="380">
        <f>Nilai_P_7B!AK27</f>
        <v>0</v>
      </c>
      <c r="J24" s="445">
        <f>Nilai_P_7B!AL27</f>
        <v>0</v>
      </c>
      <c r="K24" s="385" t="e">
        <f t="shared" si="0"/>
        <v>#DIV/0!</v>
      </c>
      <c r="L24" s="414" t="e">
        <f t="shared" si="3"/>
        <v>#DIV/0!</v>
      </c>
      <c r="M24" s="379" t="e">
        <f t="shared" si="5"/>
        <v>#DIV/0!</v>
      </c>
      <c r="N24" s="394" t="e">
        <f>Nilai_K_7B!K27</f>
        <v>#DIV/0!</v>
      </c>
      <c r="O24" s="380" t="e">
        <f>Nilai_K_7B!S27</f>
        <v>#DIV/0!</v>
      </c>
      <c r="P24" s="381" t="e">
        <f>Nilai_K_7B!AA27</f>
        <v>#DIV/0!</v>
      </c>
      <c r="Q24" s="423" t="e">
        <f>Nilai_K_7B!AI27</f>
        <v>#DIV/0!</v>
      </c>
      <c r="R24" s="375" t="e">
        <f t="shared" si="1"/>
        <v>#DIV/0!</v>
      </c>
      <c r="S24" s="414" t="e">
        <f t="shared" si="2"/>
        <v>#DIV/0!</v>
      </c>
      <c r="T24" s="379" t="e">
        <f t="shared" si="4"/>
        <v>#DIV/0!</v>
      </c>
      <c r="V24" s="315">
        <v>17</v>
      </c>
      <c r="W24" s="584"/>
      <c r="X24" s="585"/>
      <c r="Y24" s="588"/>
      <c r="Z24" s="598"/>
      <c r="AA24" s="599"/>
      <c r="AB24"/>
    </row>
    <row r="25" spans="1:28" s="2" customFormat="1" x14ac:dyDescent="0.3">
      <c r="A25" s="307">
        <v>18</v>
      </c>
      <c r="B25" s="478" t="s">
        <v>274</v>
      </c>
      <c r="C25" s="479" t="s">
        <v>6</v>
      </c>
      <c r="D25" s="394" t="e">
        <f>Nilai_P_7B!K28</f>
        <v>#DIV/0!</v>
      </c>
      <c r="E25" s="380" t="e">
        <f>Nilai_P_7B!S28</f>
        <v>#DIV/0!</v>
      </c>
      <c r="F25" s="384" t="e">
        <f>Nilai_P_7B!AA28</f>
        <v>#DIV/0!</v>
      </c>
      <c r="G25" s="380" t="e">
        <f>Nilai_P_7B!AI28</f>
        <v>#DIV/0!</v>
      </c>
      <c r="H25" s="380" t="e">
        <f>Nilai_P_7B!AJ28</f>
        <v>#DIV/0!</v>
      </c>
      <c r="I25" s="380">
        <f>Nilai_P_7B!AK28</f>
        <v>0</v>
      </c>
      <c r="J25" s="445">
        <f>Nilai_P_7B!AL28</f>
        <v>0</v>
      </c>
      <c r="K25" s="385" t="e">
        <f t="shared" si="0"/>
        <v>#DIV/0!</v>
      </c>
      <c r="L25" s="414" t="e">
        <f t="shared" si="3"/>
        <v>#DIV/0!</v>
      </c>
      <c r="M25" s="379" t="e">
        <f t="shared" si="5"/>
        <v>#DIV/0!</v>
      </c>
      <c r="N25" s="394" t="e">
        <f>Nilai_K_7B!K28</f>
        <v>#DIV/0!</v>
      </c>
      <c r="O25" s="380" t="e">
        <f>Nilai_K_7B!S28</f>
        <v>#DIV/0!</v>
      </c>
      <c r="P25" s="381" t="e">
        <f>Nilai_K_7B!AA28</f>
        <v>#DIV/0!</v>
      </c>
      <c r="Q25" s="423" t="e">
        <f>Nilai_K_7B!AI28</f>
        <v>#DIV/0!</v>
      </c>
      <c r="R25" s="375" t="e">
        <f t="shared" si="1"/>
        <v>#DIV/0!</v>
      </c>
      <c r="S25" s="414" t="e">
        <f t="shared" si="2"/>
        <v>#DIV/0!</v>
      </c>
      <c r="T25" s="379" t="e">
        <f t="shared" si="4"/>
        <v>#DIV/0!</v>
      </c>
      <c r="V25" s="315">
        <v>18</v>
      </c>
      <c r="W25" s="584"/>
      <c r="X25" s="585"/>
      <c r="Y25" s="588"/>
      <c r="Z25" s="598"/>
      <c r="AA25" s="599"/>
      <c r="AB25"/>
    </row>
    <row r="26" spans="1:28" s="2" customFormat="1" x14ac:dyDescent="0.3">
      <c r="A26" s="307">
        <v>19</v>
      </c>
      <c r="B26" s="478" t="s">
        <v>275</v>
      </c>
      <c r="C26" s="479" t="s">
        <v>6</v>
      </c>
      <c r="D26" s="394" t="e">
        <f>Nilai_P_7B!K29</f>
        <v>#DIV/0!</v>
      </c>
      <c r="E26" s="380" t="e">
        <f>Nilai_P_7B!S29</f>
        <v>#DIV/0!</v>
      </c>
      <c r="F26" s="384" t="e">
        <f>Nilai_P_7B!AA29</f>
        <v>#DIV/0!</v>
      </c>
      <c r="G26" s="380" t="e">
        <f>Nilai_P_7B!AI29</f>
        <v>#DIV/0!</v>
      </c>
      <c r="H26" s="380" t="e">
        <f>Nilai_P_7B!AJ29</f>
        <v>#DIV/0!</v>
      </c>
      <c r="I26" s="380">
        <f>Nilai_P_7B!AK29</f>
        <v>0</v>
      </c>
      <c r="J26" s="445">
        <f>Nilai_P_7B!AL29</f>
        <v>0</v>
      </c>
      <c r="K26" s="385" t="e">
        <f t="shared" si="0"/>
        <v>#DIV/0!</v>
      </c>
      <c r="L26" s="414" t="e">
        <f t="shared" si="3"/>
        <v>#DIV/0!</v>
      </c>
      <c r="M26" s="379" t="e">
        <f t="shared" si="5"/>
        <v>#DIV/0!</v>
      </c>
      <c r="N26" s="394" t="e">
        <f>Nilai_K_7B!K29</f>
        <v>#DIV/0!</v>
      </c>
      <c r="O26" s="380" t="e">
        <f>Nilai_K_7B!S29</f>
        <v>#DIV/0!</v>
      </c>
      <c r="P26" s="381" t="e">
        <f>Nilai_K_7B!AA29</f>
        <v>#DIV/0!</v>
      </c>
      <c r="Q26" s="423" t="e">
        <f>Nilai_K_7B!AI29</f>
        <v>#DIV/0!</v>
      </c>
      <c r="R26" s="375" t="e">
        <f t="shared" si="1"/>
        <v>#DIV/0!</v>
      </c>
      <c r="S26" s="414" t="e">
        <f t="shared" si="2"/>
        <v>#DIV/0!</v>
      </c>
      <c r="T26" s="379" t="e">
        <f t="shared" si="4"/>
        <v>#DIV/0!</v>
      </c>
      <c r="V26" s="315">
        <v>19</v>
      </c>
      <c r="W26" s="584"/>
      <c r="X26" s="585"/>
      <c r="Y26" s="588"/>
      <c r="Z26" s="598"/>
      <c r="AA26" s="599"/>
      <c r="AB26"/>
    </row>
    <row r="27" spans="1:28" s="2" customFormat="1" x14ac:dyDescent="0.3">
      <c r="A27" s="307">
        <v>20</v>
      </c>
      <c r="B27" s="478" t="s">
        <v>276</v>
      </c>
      <c r="C27" s="479" t="s">
        <v>6</v>
      </c>
      <c r="D27" s="394" t="e">
        <f>Nilai_P_7B!K30</f>
        <v>#DIV/0!</v>
      </c>
      <c r="E27" s="380" t="e">
        <f>Nilai_P_7B!S30</f>
        <v>#DIV/0!</v>
      </c>
      <c r="F27" s="384" t="e">
        <f>Nilai_P_7B!AA30</f>
        <v>#DIV/0!</v>
      </c>
      <c r="G27" s="380" t="e">
        <f>Nilai_P_7B!AI30</f>
        <v>#DIV/0!</v>
      </c>
      <c r="H27" s="380" t="e">
        <f>Nilai_P_7B!AJ30</f>
        <v>#DIV/0!</v>
      </c>
      <c r="I27" s="380">
        <f>Nilai_P_7B!AK30</f>
        <v>0</v>
      </c>
      <c r="J27" s="445">
        <f>Nilai_P_7B!AL30</f>
        <v>0</v>
      </c>
      <c r="K27" s="385" t="e">
        <f t="shared" si="0"/>
        <v>#DIV/0!</v>
      </c>
      <c r="L27" s="414" t="e">
        <f t="shared" si="3"/>
        <v>#DIV/0!</v>
      </c>
      <c r="M27" s="379" t="e">
        <f t="shared" si="5"/>
        <v>#DIV/0!</v>
      </c>
      <c r="N27" s="394" t="e">
        <f>Nilai_K_7B!K30</f>
        <v>#DIV/0!</v>
      </c>
      <c r="O27" s="380" t="e">
        <f>Nilai_K_7B!S30</f>
        <v>#DIV/0!</v>
      </c>
      <c r="P27" s="381" t="e">
        <f>Nilai_K_7B!AA30</f>
        <v>#DIV/0!</v>
      </c>
      <c r="Q27" s="423" t="e">
        <f>Nilai_K_7B!AI30</f>
        <v>#DIV/0!</v>
      </c>
      <c r="R27" s="375" t="e">
        <f t="shared" si="1"/>
        <v>#DIV/0!</v>
      </c>
      <c r="S27" s="414" t="e">
        <f t="shared" si="2"/>
        <v>#DIV/0!</v>
      </c>
      <c r="T27" s="379" t="e">
        <f t="shared" si="4"/>
        <v>#DIV/0!</v>
      </c>
      <c r="V27" s="315">
        <v>20</v>
      </c>
      <c r="W27" s="584"/>
      <c r="X27" s="585"/>
      <c r="Y27" s="588"/>
      <c r="Z27" s="598"/>
      <c r="AA27" s="599"/>
      <c r="AB27"/>
    </row>
    <row r="28" spans="1:28" s="2" customFormat="1" x14ac:dyDescent="0.3">
      <c r="A28" s="307">
        <v>21</v>
      </c>
      <c r="B28" s="478" t="s">
        <v>277</v>
      </c>
      <c r="C28" s="479" t="s">
        <v>12</v>
      </c>
      <c r="D28" s="394" t="e">
        <f>Nilai_P_7B!K31</f>
        <v>#DIV/0!</v>
      </c>
      <c r="E28" s="380" t="e">
        <f>Nilai_P_7B!S31</f>
        <v>#DIV/0!</v>
      </c>
      <c r="F28" s="384" t="e">
        <f>Nilai_P_7B!AA31</f>
        <v>#DIV/0!</v>
      </c>
      <c r="G28" s="380" t="e">
        <f>Nilai_P_7B!AI31</f>
        <v>#DIV/0!</v>
      </c>
      <c r="H28" s="380" t="e">
        <f>Nilai_P_7B!AJ31</f>
        <v>#DIV/0!</v>
      </c>
      <c r="I28" s="380">
        <f>Nilai_P_7B!AK31</f>
        <v>0</v>
      </c>
      <c r="J28" s="445">
        <f>Nilai_P_7B!AL31</f>
        <v>0</v>
      </c>
      <c r="K28" s="385" t="e">
        <f t="shared" si="0"/>
        <v>#DIV/0!</v>
      </c>
      <c r="L28" s="414" t="e">
        <f t="shared" si="3"/>
        <v>#DIV/0!</v>
      </c>
      <c r="M28" s="379" t="e">
        <f t="shared" si="5"/>
        <v>#DIV/0!</v>
      </c>
      <c r="N28" s="394" t="e">
        <f>Nilai_K_7B!K31</f>
        <v>#DIV/0!</v>
      </c>
      <c r="O28" s="380" t="e">
        <f>Nilai_K_7B!S31</f>
        <v>#DIV/0!</v>
      </c>
      <c r="P28" s="381" t="e">
        <f>Nilai_K_7B!AA31</f>
        <v>#DIV/0!</v>
      </c>
      <c r="Q28" s="423" t="e">
        <f>Nilai_K_7B!AI31</f>
        <v>#DIV/0!</v>
      </c>
      <c r="R28" s="375" t="e">
        <f t="shared" si="1"/>
        <v>#DIV/0!</v>
      </c>
      <c r="S28" s="414" t="e">
        <f t="shared" si="2"/>
        <v>#DIV/0!</v>
      </c>
      <c r="T28" s="379" t="e">
        <f t="shared" si="4"/>
        <v>#DIV/0!</v>
      </c>
      <c r="V28" s="315">
        <v>21</v>
      </c>
      <c r="W28" s="584"/>
      <c r="X28" s="585"/>
      <c r="Y28" s="588"/>
      <c r="Z28" s="598"/>
      <c r="AA28" s="599"/>
      <c r="AB28"/>
    </row>
    <row r="29" spans="1:28" s="2" customFormat="1" x14ac:dyDescent="0.3">
      <c r="A29" s="307">
        <v>22</v>
      </c>
      <c r="B29" s="478" t="s">
        <v>278</v>
      </c>
      <c r="C29" s="479" t="s">
        <v>6</v>
      </c>
      <c r="D29" s="394" t="e">
        <f>Nilai_P_7B!K32</f>
        <v>#DIV/0!</v>
      </c>
      <c r="E29" s="380" t="e">
        <f>Nilai_P_7B!S32</f>
        <v>#DIV/0!</v>
      </c>
      <c r="F29" s="384" t="e">
        <f>Nilai_P_7B!AA32</f>
        <v>#DIV/0!</v>
      </c>
      <c r="G29" s="380" t="e">
        <f>Nilai_P_7B!AI32</f>
        <v>#DIV/0!</v>
      </c>
      <c r="H29" s="380" t="e">
        <f>Nilai_P_7B!AJ32</f>
        <v>#DIV/0!</v>
      </c>
      <c r="I29" s="380">
        <f>Nilai_P_7B!AK32</f>
        <v>0</v>
      </c>
      <c r="J29" s="445">
        <f>Nilai_P_7B!AL32</f>
        <v>0</v>
      </c>
      <c r="K29" s="385" t="e">
        <f t="shared" si="0"/>
        <v>#DIV/0!</v>
      </c>
      <c r="L29" s="414" t="e">
        <f t="shared" si="3"/>
        <v>#DIV/0!</v>
      </c>
      <c r="M29" s="379" t="e">
        <f t="shared" si="5"/>
        <v>#DIV/0!</v>
      </c>
      <c r="N29" s="394" t="e">
        <f>Nilai_K_7B!K32</f>
        <v>#DIV/0!</v>
      </c>
      <c r="O29" s="380" t="e">
        <f>Nilai_K_7B!S32</f>
        <v>#DIV/0!</v>
      </c>
      <c r="P29" s="381" t="e">
        <f>Nilai_K_7B!AA32</f>
        <v>#DIV/0!</v>
      </c>
      <c r="Q29" s="423" t="e">
        <f>Nilai_K_7B!AI32</f>
        <v>#DIV/0!</v>
      </c>
      <c r="R29" s="375" t="e">
        <f t="shared" si="1"/>
        <v>#DIV/0!</v>
      </c>
      <c r="S29" s="414" t="e">
        <f t="shared" si="2"/>
        <v>#DIV/0!</v>
      </c>
      <c r="T29" s="379" t="e">
        <f t="shared" si="4"/>
        <v>#DIV/0!</v>
      </c>
      <c r="V29" s="315">
        <v>22</v>
      </c>
      <c r="W29" s="584"/>
      <c r="X29" s="585"/>
      <c r="Y29" s="588"/>
      <c r="Z29" s="598"/>
      <c r="AA29" s="599"/>
      <c r="AB29"/>
    </row>
    <row r="30" spans="1:28" s="2" customFormat="1" x14ac:dyDescent="0.3">
      <c r="A30" s="307">
        <v>23</v>
      </c>
      <c r="B30" s="478" t="s">
        <v>279</v>
      </c>
      <c r="C30" s="479" t="s">
        <v>6</v>
      </c>
      <c r="D30" s="394" t="e">
        <f>Nilai_P_7B!K33</f>
        <v>#DIV/0!</v>
      </c>
      <c r="E30" s="380" t="e">
        <f>Nilai_P_7B!S33</f>
        <v>#DIV/0!</v>
      </c>
      <c r="F30" s="384" t="e">
        <f>Nilai_P_7B!AA33</f>
        <v>#DIV/0!</v>
      </c>
      <c r="G30" s="380" t="e">
        <f>Nilai_P_7B!AI33</f>
        <v>#DIV/0!</v>
      </c>
      <c r="H30" s="380" t="e">
        <f>Nilai_P_7B!AJ33</f>
        <v>#DIV/0!</v>
      </c>
      <c r="I30" s="380">
        <f>Nilai_P_7B!AK33</f>
        <v>0</v>
      </c>
      <c r="J30" s="445">
        <f>Nilai_P_7B!AL33</f>
        <v>0</v>
      </c>
      <c r="K30" s="385" t="e">
        <f t="shared" si="0"/>
        <v>#DIV/0!</v>
      </c>
      <c r="L30" s="414" t="e">
        <f t="shared" si="3"/>
        <v>#DIV/0!</v>
      </c>
      <c r="M30" s="379" t="e">
        <f t="shared" si="5"/>
        <v>#DIV/0!</v>
      </c>
      <c r="N30" s="394" t="e">
        <f>Nilai_K_7B!K33</f>
        <v>#DIV/0!</v>
      </c>
      <c r="O30" s="380" t="e">
        <f>Nilai_K_7B!S33</f>
        <v>#DIV/0!</v>
      </c>
      <c r="P30" s="381" t="e">
        <f>Nilai_K_7B!AA33</f>
        <v>#DIV/0!</v>
      </c>
      <c r="Q30" s="423" t="e">
        <f>Nilai_K_7B!AI33</f>
        <v>#DIV/0!</v>
      </c>
      <c r="R30" s="375" t="e">
        <f t="shared" si="1"/>
        <v>#DIV/0!</v>
      </c>
      <c r="S30" s="414" t="e">
        <f t="shared" si="2"/>
        <v>#DIV/0!</v>
      </c>
      <c r="T30" s="379" t="e">
        <f t="shared" si="4"/>
        <v>#DIV/0!</v>
      </c>
      <c r="V30" s="315">
        <v>23</v>
      </c>
      <c r="W30" s="584"/>
      <c r="X30" s="585"/>
      <c r="Y30" s="588"/>
      <c r="Z30" s="598"/>
      <c r="AA30" s="599"/>
      <c r="AB30"/>
    </row>
    <row r="31" spans="1:28" s="2" customFormat="1" x14ac:dyDescent="0.3">
      <c r="A31" s="307">
        <v>24</v>
      </c>
      <c r="B31" s="478" t="s">
        <v>280</v>
      </c>
      <c r="C31" s="479" t="s">
        <v>12</v>
      </c>
      <c r="D31" s="394" t="e">
        <f>Nilai_P_7B!K34</f>
        <v>#DIV/0!</v>
      </c>
      <c r="E31" s="380" t="e">
        <f>Nilai_P_7B!S34</f>
        <v>#DIV/0!</v>
      </c>
      <c r="F31" s="384" t="e">
        <f>Nilai_P_7B!AA34</f>
        <v>#DIV/0!</v>
      </c>
      <c r="G31" s="380" t="e">
        <f>Nilai_P_7B!AI34</f>
        <v>#DIV/0!</v>
      </c>
      <c r="H31" s="380" t="e">
        <f>Nilai_P_7B!AJ34</f>
        <v>#DIV/0!</v>
      </c>
      <c r="I31" s="380">
        <f>Nilai_P_7B!AK34</f>
        <v>0</v>
      </c>
      <c r="J31" s="445">
        <f>Nilai_P_7B!AL34</f>
        <v>0</v>
      </c>
      <c r="K31" s="385" t="e">
        <f t="shared" si="0"/>
        <v>#DIV/0!</v>
      </c>
      <c r="L31" s="414" t="e">
        <f t="shared" si="3"/>
        <v>#DIV/0!</v>
      </c>
      <c r="M31" s="379" t="e">
        <f t="shared" si="5"/>
        <v>#DIV/0!</v>
      </c>
      <c r="N31" s="394" t="e">
        <f>Nilai_K_7B!K34</f>
        <v>#DIV/0!</v>
      </c>
      <c r="O31" s="380" t="e">
        <f>Nilai_K_7B!S34</f>
        <v>#DIV/0!</v>
      </c>
      <c r="P31" s="381" t="e">
        <f>Nilai_K_7B!AA34</f>
        <v>#DIV/0!</v>
      </c>
      <c r="Q31" s="423" t="e">
        <f>Nilai_K_7B!AI34</f>
        <v>#DIV/0!</v>
      </c>
      <c r="R31" s="375" t="e">
        <f t="shared" si="1"/>
        <v>#DIV/0!</v>
      </c>
      <c r="S31" s="414" t="e">
        <f t="shared" si="2"/>
        <v>#DIV/0!</v>
      </c>
      <c r="T31" s="379" t="e">
        <f t="shared" si="4"/>
        <v>#DIV/0!</v>
      </c>
      <c r="V31" s="315">
        <v>24</v>
      </c>
      <c r="W31" s="584"/>
      <c r="X31" s="585"/>
      <c r="Y31" s="588"/>
      <c r="Z31" s="598"/>
      <c r="AA31" s="599"/>
      <c r="AB31"/>
    </row>
    <row r="32" spans="1:28" s="2" customFormat="1" x14ac:dyDescent="0.3">
      <c r="A32" s="307">
        <v>25</v>
      </c>
      <c r="B32" s="478" t="s">
        <v>281</v>
      </c>
      <c r="C32" s="479" t="s">
        <v>6</v>
      </c>
      <c r="D32" s="394" t="e">
        <f>Nilai_P_7B!K35</f>
        <v>#DIV/0!</v>
      </c>
      <c r="E32" s="380" t="e">
        <f>Nilai_P_7B!S35</f>
        <v>#DIV/0!</v>
      </c>
      <c r="F32" s="384" t="e">
        <f>Nilai_P_7B!AA35</f>
        <v>#DIV/0!</v>
      </c>
      <c r="G32" s="380" t="e">
        <f>Nilai_P_7B!AI35</f>
        <v>#DIV/0!</v>
      </c>
      <c r="H32" s="380" t="e">
        <f>Nilai_P_7B!AJ35</f>
        <v>#DIV/0!</v>
      </c>
      <c r="I32" s="380">
        <f>Nilai_P_7B!AK35</f>
        <v>0</v>
      </c>
      <c r="J32" s="445">
        <f>Nilai_P_7B!AL35</f>
        <v>0</v>
      </c>
      <c r="K32" s="385" t="e">
        <f t="shared" si="0"/>
        <v>#DIV/0!</v>
      </c>
      <c r="L32" s="414" t="e">
        <f t="shared" si="3"/>
        <v>#DIV/0!</v>
      </c>
      <c r="M32" s="379" t="e">
        <f t="shared" si="5"/>
        <v>#DIV/0!</v>
      </c>
      <c r="N32" s="394" t="e">
        <f>Nilai_K_7B!K35</f>
        <v>#DIV/0!</v>
      </c>
      <c r="O32" s="380" t="e">
        <f>Nilai_K_7B!S35</f>
        <v>#DIV/0!</v>
      </c>
      <c r="P32" s="381" t="e">
        <f>Nilai_K_7B!AA35</f>
        <v>#DIV/0!</v>
      </c>
      <c r="Q32" s="423" t="e">
        <f>Nilai_K_7B!AI35</f>
        <v>#DIV/0!</v>
      </c>
      <c r="R32" s="375" t="e">
        <f t="shared" si="1"/>
        <v>#DIV/0!</v>
      </c>
      <c r="S32" s="414" t="e">
        <f t="shared" si="2"/>
        <v>#DIV/0!</v>
      </c>
      <c r="T32" s="379" t="e">
        <f t="shared" si="4"/>
        <v>#DIV/0!</v>
      </c>
      <c r="V32" s="315">
        <v>25</v>
      </c>
      <c r="W32" s="584"/>
      <c r="X32" s="585"/>
      <c r="Y32" s="588"/>
      <c r="Z32" s="598"/>
      <c r="AA32" s="599"/>
      <c r="AB32"/>
    </row>
    <row r="33" spans="1:29" s="2" customFormat="1" x14ac:dyDescent="0.3">
      <c r="A33" s="307">
        <v>26</v>
      </c>
      <c r="B33" s="478" t="s">
        <v>282</v>
      </c>
      <c r="C33" s="479" t="s">
        <v>6</v>
      </c>
      <c r="D33" s="394" t="e">
        <f>Nilai_P_7B!K36</f>
        <v>#DIV/0!</v>
      </c>
      <c r="E33" s="380" t="e">
        <f>Nilai_P_7B!S36</f>
        <v>#DIV/0!</v>
      </c>
      <c r="F33" s="384" t="e">
        <f>Nilai_P_7B!AA36</f>
        <v>#DIV/0!</v>
      </c>
      <c r="G33" s="380" t="e">
        <f>Nilai_P_7B!AI36</f>
        <v>#DIV/0!</v>
      </c>
      <c r="H33" s="380" t="e">
        <f>Nilai_P_7B!AJ36</f>
        <v>#DIV/0!</v>
      </c>
      <c r="I33" s="380">
        <f>Nilai_P_7B!AK36</f>
        <v>0</v>
      </c>
      <c r="J33" s="445">
        <f>Nilai_P_7B!AL36</f>
        <v>0</v>
      </c>
      <c r="K33" s="385" t="e">
        <f t="shared" si="0"/>
        <v>#DIV/0!</v>
      </c>
      <c r="L33" s="414" t="e">
        <f t="shared" si="3"/>
        <v>#DIV/0!</v>
      </c>
      <c r="M33" s="379" t="e">
        <f t="shared" si="5"/>
        <v>#DIV/0!</v>
      </c>
      <c r="N33" s="394" t="e">
        <f>Nilai_K_7B!K36</f>
        <v>#DIV/0!</v>
      </c>
      <c r="O33" s="380" t="e">
        <f>Nilai_K_7B!S36</f>
        <v>#DIV/0!</v>
      </c>
      <c r="P33" s="381" t="e">
        <f>Nilai_K_7B!AA36</f>
        <v>#DIV/0!</v>
      </c>
      <c r="Q33" s="423" t="e">
        <f>Nilai_K_7B!AI36</f>
        <v>#DIV/0!</v>
      </c>
      <c r="R33" s="375" t="e">
        <f t="shared" si="1"/>
        <v>#DIV/0!</v>
      </c>
      <c r="S33" s="414" t="e">
        <f t="shared" si="2"/>
        <v>#DIV/0!</v>
      </c>
      <c r="T33" s="379" t="e">
        <f t="shared" si="4"/>
        <v>#DIV/0!</v>
      </c>
      <c r="V33" s="315">
        <v>26</v>
      </c>
      <c r="W33" s="584"/>
      <c r="X33" s="585"/>
      <c r="Y33" s="588"/>
      <c r="Z33" s="598"/>
      <c r="AA33" s="599"/>
      <c r="AB33"/>
      <c r="AC33"/>
    </row>
    <row r="34" spans="1:29" s="2" customFormat="1" x14ac:dyDescent="0.3">
      <c r="A34" s="307">
        <v>27</v>
      </c>
      <c r="B34" s="478" t="s">
        <v>283</v>
      </c>
      <c r="C34" s="479" t="s">
        <v>6</v>
      </c>
      <c r="D34" s="394" t="e">
        <f>Nilai_P_7B!K37</f>
        <v>#DIV/0!</v>
      </c>
      <c r="E34" s="380" t="e">
        <f>Nilai_P_7B!S37</f>
        <v>#DIV/0!</v>
      </c>
      <c r="F34" s="384" t="e">
        <f>Nilai_P_7B!AA37</f>
        <v>#DIV/0!</v>
      </c>
      <c r="G34" s="380" t="e">
        <f>Nilai_P_7B!AI37</f>
        <v>#DIV/0!</v>
      </c>
      <c r="H34" s="380" t="e">
        <f>Nilai_P_7B!AJ37</f>
        <v>#DIV/0!</v>
      </c>
      <c r="I34" s="380">
        <f>Nilai_P_7B!AK37</f>
        <v>0</v>
      </c>
      <c r="J34" s="445">
        <f>Nilai_P_7B!AL37</f>
        <v>0</v>
      </c>
      <c r="K34" s="385" t="e">
        <f t="shared" si="0"/>
        <v>#DIV/0!</v>
      </c>
      <c r="L34" s="414" t="e">
        <f t="shared" si="3"/>
        <v>#DIV/0!</v>
      </c>
      <c r="M34" s="379" t="e">
        <f t="shared" si="5"/>
        <v>#DIV/0!</v>
      </c>
      <c r="N34" s="394" t="e">
        <f>Nilai_K_7B!K37</f>
        <v>#DIV/0!</v>
      </c>
      <c r="O34" s="380" t="e">
        <f>Nilai_K_7B!S37</f>
        <v>#DIV/0!</v>
      </c>
      <c r="P34" s="381" t="e">
        <f>Nilai_K_7B!AA37</f>
        <v>#DIV/0!</v>
      </c>
      <c r="Q34" s="423" t="e">
        <f>Nilai_K_7B!AI37</f>
        <v>#DIV/0!</v>
      </c>
      <c r="R34" s="375" t="e">
        <f t="shared" si="1"/>
        <v>#DIV/0!</v>
      </c>
      <c r="S34" s="414" t="e">
        <f t="shared" si="2"/>
        <v>#DIV/0!</v>
      </c>
      <c r="T34" s="379" t="e">
        <f t="shared" si="4"/>
        <v>#DIV/0!</v>
      </c>
      <c r="V34" s="315">
        <v>27</v>
      </c>
      <c r="W34" s="584"/>
      <c r="X34" s="585"/>
      <c r="Y34" s="588"/>
      <c r="Z34" s="598"/>
      <c r="AA34" s="599"/>
      <c r="AB34"/>
      <c r="AC34"/>
    </row>
    <row r="35" spans="1:29" s="2" customFormat="1" x14ac:dyDescent="0.3">
      <c r="A35" s="307">
        <v>28</v>
      </c>
      <c r="B35" s="478" t="s">
        <v>284</v>
      </c>
      <c r="C35" s="479" t="s">
        <v>6</v>
      </c>
      <c r="D35" s="394" t="e">
        <f>Nilai_P_7B!K38</f>
        <v>#DIV/0!</v>
      </c>
      <c r="E35" s="380" t="e">
        <f>Nilai_P_7B!S38</f>
        <v>#DIV/0!</v>
      </c>
      <c r="F35" s="384" t="e">
        <f>Nilai_P_7B!AA38</f>
        <v>#DIV/0!</v>
      </c>
      <c r="G35" s="380" t="e">
        <f>Nilai_P_7B!AI38</f>
        <v>#DIV/0!</v>
      </c>
      <c r="H35" s="380" t="e">
        <f>Nilai_P_7B!AJ38</f>
        <v>#DIV/0!</v>
      </c>
      <c r="I35" s="380">
        <f>Nilai_P_7B!AK38</f>
        <v>0</v>
      </c>
      <c r="J35" s="445">
        <f>Nilai_P_7B!AL38</f>
        <v>0</v>
      </c>
      <c r="K35" s="385" t="e">
        <f t="shared" si="0"/>
        <v>#DIV/0!</v>
      </c>
      <c r="L35" s="414" t="e">
        <f t="shared" si="3"/>
        <v>#DIV/0!</v>
      </c>
      <c r="M35" s="379" t="e">
        <f t="shared" si="5"/>
        <v>#DIV/0!</v>
      </c>
      <c r="N35" s="394" t="e">
        <f>Nilai_K_7B!K38</f>
        <v>#DIV/0!</v>
      </c>
      <c r="O35" s="380" t="e">
        <f>Nilai_K_7B!S38</f>
        <v>#DIV/0!</v>
      </c>
      <c r="P35" s="381" t="e">
        <f>Nilai_K_7B!AA38</f>
        <v>#DIV/0!</v>
      </c>
      <c r="Q35" s="423" t="e">
        <f>Nilai_K_7B!AI38</f>
        <v>#DIV/0!</v>
      </c>
      <c r="R35" s="375" t="e">
        <f t="shared" si="1"/>
        <v>#DIV/0!</v>
      </c>
      <c r="S35" s="414" t="e">
        <f t="shared" si="2"/>
        <v>#DIV/0!</v>
      </c>
      <c r="T35" s="379" t="e">
        <f t="shared" si="4"/>
        <v>#DIV/0!</v>
      </c>
      <c r="V35" s="315">
        <v>28</v>
      </c>
      <c r="W35" s="584"/>
      <c r="X35" s="585"/>
      <c r="Y35" s="588"/>
      <c r="Z35" s="598"/>
      <c r="AA35" s="599"/>
      <c r="AB35"/>
      <c r="AC35"/>
    </row>
    <row r="36" spans="1:29" s="2" customFormat="1" ht="13.2" x14ac:dyDescent="0.25">
      <c r="A36" s="307">
        <v>29</v>
      </c>
      <c r="B36" s="478" t="s">
        <v>285</v>
      </c>
      <c r="C36" s="479" t="s">
        <v>6</v>
      </c>
      <c r="D36" s="394" t="e">
        <f>Nilai_P_7B!K39</f>
        <v>#DIV/0!</v>
      </c>
      <c r="E36" s="380" t="e">
        <f>Nilai_P_7B!S39</f>
        <v>#DIV/0!</v>
      </c>
      <c r="F36" s="384" t="e">
        <f>Nilai_P_7B!AA39</f>
        <v>#DIV/0!</v>
      </c>
      <c r="G36" s="380" t="e">
        <f>Nilai_P_7B!AI39</f>
        <v>#DIV/0!</v>
      </c>
      <c r="H36" s="380" t="e">
        <f>Nilai_P_7B!AJ39</f>
        <v>#DIV/0!</v>
      </c>
      <c r="I36" s="380">
        <f>Nilai_P_7B!AK39</f>
        <v>0</v>
      </c>
      <c r="J36" s="445">
        <f>Nilai_P_7B!AL39</f>
        <v>0</v>
      </c>
      <c r="K36" s="385" t="e">
        <f t="shared" ref="K36:K39" si="6">((2*H36)+I36+J36)/4</f>
        <v>#DIV/0!</v>
      </c>
      <c r="L36" s="414" t="e">
        <f t="shared" ref="L36:L39" si="7">IF(K36&lt;66,"D",IF(K36&lt;78,"C",IF(K36&lt;89,"B","A")))</f>
        <v>#DIV/0!</v>
      </c>
      <c r="M36" s="379" t="e">
        <f t="shared" ref="M36:M39" si="8">IF(K36&gt;$D$5,"T","TT")</f>
        <v>#DIV/0!</v>
      </c>
      <c r="N36" s="394" t="e">
        <f>Nilai_K_7B!K39</f>
        <v>#DIV/0!</v>
      </c>
      <c r="O36" s="380" t="e">
        <f>Nilai_K_7B!S39</f>
        <v>#DIV/0!</v>
      </c>
      <c r="P36" s="381" t="e">
        <f>Nilai_K_7B!AA39</f>
        <v>#DIV/0!</v>
      </c>
      <c r="Q36" s="423" t="e">
        <f>Nilai_K_7B!AI39</f>
        <v>#DIV/0!</v>
      </c>
      <c r="R36" s="375" t="e">
        <f t="shared" ref="R36:R39" si="9">AVERAGE(N36:Q36)</f>
        <v>#DIV/0!</v>
      </c>
      <c r="S36" s="414" t="e">
        <f t="shared" ref="S36:S39" si="10">IF(R36&lt;66,"D",IF(R36&lt;78,"C",IF(R36&lt;89,"B","A")))</f>
        <v>#DIV/0!</v>
      </c>
      <c r="T36" s="379" t="e">
        <f t="shared" ref="T36:T39" si="11">IF(R36&gt;=D33,"T","TT")</f>
        <v>#DIV/0!</v>
      </c>
      <c r="V36" s="315">
        <v>29</v>
      </c>
      <c r="W36" s="584"/>
      <c r="X36" s="585"/>
      <c r="Y36" s="588"/>
      <c r="Z36" s="598"/>
      <c r="AA36" s="599"/>
    </row>
    <row r="37" spans="1:29" s="2" customFormat="1" ht="13.2" x14ac:dyDescent="0.25">
      <c r="A37" s="307">
        <v>30</v>
      </c>
      <c r="B37" s="478" t="s">
        <v>286</v>
      </c>
      <c r="C37" s="479" t="s">
        <v>6</v>
      </c>
      <c r="D37" s="394" t="e">
        <f>Nilai_P_7B!K40</f>
        <v>#DIV/0!</v>
      </c>
      <c r="E37" s="380" t="e">
        <f>Nilai_P_7B!S40</f>
        <v>#DIV/0!</v>
      </c>
      <c r="F37" s="384" t="e">
        <f>Nilai_P_7B!AA40</f>
        <v>#DIV/0!</v>
      </c>
      <c r="G37" s="380" t="e">
        <f>Nilai_P_7B!AI40</f>
        <v>#DIV/0!</v>
      </c>
      <c r="H37" s="380" t="e">
        <f>Nilai_P_7B!AJ40</f>
        <v>#DIV/0!</v>
      </c>
      <c r="I37" s="380">
        <f>Nilai_P_7B!AK40</f>
        <v>0</v>
      </c>
      <c r="J37" s="445">
        <f>Nilai_P_7B!AL40</f>
        <v>0</v>
      </c>
      <c r="K37" s="385" t="e">
        <f t="shared" si="6"/>
        <v>#DIV/0!</v>
      </c>
      <c r="L37" s="414" t="e">
        <f t="shared" si="7"/>
        <v>#DIV/0!</v>
      </c>
      <c r="M37" s="379" t="e">
        <f t="shared" si="8"/>
        <v>#DIV/0!</v>
      </c>
      <c r="N37" s="394" t="e">
        <f>Nilai_K_7B!K40</f>
        <v>#DIV/0!</v>
      </c>
      <c r="O37" s="380" t="e">
        <f>Nilai_K_7B!S40</f>
        <v>#DIV/0!</v>
      </c>
      <c r="P37" s="381" t="e">
        <f>Nilai_K_7B!AA40</f>
        <v>#DIV/0!</v>
      </c>
      <c r="Q37" s="423" t="e">
        <f>Nilai_K_7B!AI40</f>
        <v>#DIV/0!</v>
      </c>
      <c r="R37" s="375" t="e">
        <f t="shared" si="9"/>
        <v>#DIV/0!</v>
      </c>
      <c r="S37" s="414" t="e">
        <f t="shared" si="10"/>
        <v>#DIV/0!</v>
      </c>
      <c r="T37" s="379" t="e">
        <f t="shared" si="11"/>
        <v>#DIV/0!</v>
      </c>
      <c r="V37" s="315">
        <v>30</v>
      </c>
      <c r="W37" s="584"/>
      <c r="X37" s="585"/>
      <c r="Y37" s="588"/>
      <c r="Z37" s="598"/>
      <c r="AA37" s="599"/>
    </row>
    <row r="38" spans="1:29" s="2" customFormat="1" ht="13.2" x14ac:dyDescent="0.25">
      <c r="A38" s="307">
        <v>31</v>
      </c>
      <c r="B38" s="478" t="s">
        <v>287</v>
      </c>
      <c r="C38" s="479" t="s">
        <v>6</v>
      </c>
      <c r="D38" s="394" t="e">
        <f>Nilai_P_7B!K41</f>
        <v>#DIV/0!</v>
      </c>
      <c r="E38" s="380" t="e">
        <f>Nilai_P_7B!S41</f>
        <v>#DIV/0!</v>
      </c>
      <c r="F38" s="384" t="e">
        <f>Nilai_P_7B!AA41</f>
        <v>#DIV/0!</v>
      </c>
      <c r="G38" s="380" t="e">
        <f>Nilai_P_7B!AI41</f>
        <v>#DIV/0!</v>
      </c>
      <c r="H38" s="380" t="e">
        <f>Nilai_P_7B!AJ41</f>
        <v>#DIV/0!</v>
      </c>
      <c r="I38" s="380">
        <f>Nilai_P_7B!AK41</f>
        <v>0</v>
      </c>
      <c r="J38" s="445">
        <f>Nilai_P_7B!AL41</f>
        <v>0</v>
      </c>
      <c r="K38" s="385" t="e">
        <f t="shared" si="6"/>
        <v>#DIV/0!</v>
      </c>
      <c r="L38" s="414" t="e">
        <f t="shared" si="7"/>
        <v>#DIV/0!</v>
      </c>
      <c r="M38" s="379" t="e">
        <f t="shared" si="8"/>
        <v>#DIV/0!</v>
      </c>
      <c r="N38" s="394" t="e">
        <f>Nilai_K_7B!K41</f>
        <v>#DIV/0!</v>
      </c>
      <c r="O38" s="380" t="e">
        <f>Nilai_K_7B!S41</f>
        <v>#DIV/0!</v>
      </c>
      <c r="P38" s="381" t="e">
        <f>Nilai_K_7B!AA41</f>
        <v>#DIV/0!</v>
      </c>
      <c r="Q38" s="423" t="e">
        <f>Nilai_K_7B!AI41</f>
        <v>#DIV/0!</v>
      </c>
      <c r="R38" s="375" t="e">
        <f t="shared" si="9"/>
        <v>#DIV/0!</v>
      </c>
      <c r="S38" s="414" t="e">
        <f t="shared" si="10"/>
        <v>#DIV/0!</v>
      </c>
      <c r="T38" s="379" t="e">
        <f t="shared" si="11"/>
        <v>#DIV/0!</v>
      </c>
      <c r="V38" s="315">
        <v>31</v>
      </c>
      <c r="W38" s="584"/>
      <c r="X38" s="585"/>
      <c r="Y38" s="588"/>
      <c r="Z38" s="598"/>
      <c r="AA38" s="599"/>
    </row>
    <row r="39" spans="1:29" s="2" customFormat="1" ht="13.2" x14ac:dyDescent="0.25">
      <c r="A39" s="307">
        <v>32</v>
      </c>
      <c r="B39" s="478" t="s">
        <v>288</v>
      </c>
      <c r="C39" s="479" t="s">
        <v>12</v>
      </c>
      <c r="D39" s="394" t="e">
        <f>Nilai_P_7B!K42</f>
        <v>#DIV/0!</v>
      </c>
      <c r="E39" s="380" t="e">
        <f>Nilai_P_7B!S42</f>
        <v>#DIV/0!</v>
      </c>
      <c r="F39" s="384" t="e">
        <f>Nilai_P_7B!AA42</f>
        <v>#DIV/0!</v>
      </c>
      <c r="G39" s="380" t="e">
        <f>Nilai_P_7B!AI42</f>
        <v>#DIV/0!</v>
      </c>
      <c r="H39" s="380" t="e">
        <f>Nilai_P_7B!AJ42</f>
        <v>#DIV/0!</v>
      </c>
      <c r="I39" s="380">
        <f>Nilai_P_7B!AK42</f>
        <v>0</v>
      </c>
      <c r="J39" s="445">
        <f>Nilai_P_7B!AL42</f>
        <v>0</v>
      </c>
      <c r="K39" s="385" t="e">
        <f t="shared" si="6"/>
        <v>#DIV/0!</v>
      </c>
      <c r="L39" s="414" t="e">
        <f t="shared" si="7"/>
        <v>#DIV/0!</v>
      </c>
      <c r="M39" s="379" t="e">
        <f t="shared" si="8"/>
        <v>#DIV/0!</v>
      </c>
      <c r="N39" s="394" t="e">
        <f>Nilai_K_7B!K42</f>
        <v>#DIV/0!</v>
      </c>
      <c r="O39" s="380" t="e">
        <f>Nilai_K_7B!S42</f>
        <v>#DIV/0!</v>
      </c>
      <c r="P39" s="381" t="e">
        <f>Nilai_K_7B!AA42</f>
        <v>#DIV/0!</v>
      </c>
      <c r="Q39" s="423" t="e">
        <f>Nilai_K_7B!AI42</f>
        <v>#DIV/0!</v>
      </c>
      <c r="R39" s="375" t="e">
        <f t="shared" si="9"/>
        <v>#DIV/0!</v>
      </c>
      <c r="S39" s="414" t="e">
        <f t="shared" si="10"/>
        <v>#DIV/0!</v>
      </c>
      <c r="T39" s="379" t="e">
        <f t="shared" si="11"/>
        <v>#DIV/0!</v>
      </c>
      <c r="V39" s="315">
        <v>32</v>
      </c>
      <c r="W39" s="584"/>
      <c r="X39" s="585"/>
      <c r="Y39" s="588"/>
      <c r="Z39" s="600"/>
      <c r="AA39" s="601"/>
    </row>
    <row r="40" spans="1:29" s="2" customFormat="1" ht="11.4" x14ac:dyDescent="0.2">
      <c r="A40" s="307"/>
      <c r="B40" s="321"/>
      <c r="C40" s="398"/>
      <c r="D40" s="312"/>
      <c r="E40" s="308"/>
      <c r="F40" s="308"/>
      <c r="G40" s="313"/>
      <c r="H40" s="369"/>
      <c r="I40" s="308"/>
      <c r="J40" s="308"/>
      <c r="K40" s="314"/>
      <c r="L40" s="311"/>
      <c r="M40" s="305"/>
      <c r="N40" s="308"/>
      <c r="O40" s="308"/>
      <c r="P40" s="308"/>
      <c r="Q40" s="308"/>
      <c r="R40" s="310"/>
      <c r="S40" s="311"/>
      <c r="T40" s="305"/>
      <c r="V40" s="315"/>
      <c r="W40" s="584"/>
      <c r="X40" s="585"/>
      <c r="Y40" s="586"/>
      <c r="Z40" s="587"/>
      <c r="AA40" s="588"/>
      <c r="AB40" s="322"/>
    </row>
    <row r="41" spans="1:29" s="2" customFormat="1" ht="12" thickBot="1" x14ac:dyDescent="0.25">
      <c r="A41" s="323"/>
      <c r="B41" s="324"/>
      <c r="C41" s="399"/>
      <c r="D41" s="401"/>
      <c r="E41" s="325"/>
      <c r="F41" s="325"/>
      <c r="G41" s="393"/>
      <c r="H41" s="370"/>
      <c r="I41" s="332"/>
      <c r="J41" s="333"/>
      <c r="K41" s="334"/>
      <c r="L41" s="335"/>
      <c r="M41" s="336"/>
      <c r="N41" s="325"/>
      <c r="O41" s="326"/>
      <c r="P41" s="327"/>
      <c r="Q41" s="328"/>
      <c r="R41" s="329"/>
      <c r="S41" s="330"/>
      <c r="T41" s="331"/>
      <c r="V41" s="316"/>
      <c r="W41" s="590"/>
      <c r="X41" s="591"/>
      <c r="Y41" s="592"/>
      <c r="Z41" s="593"/>
      <c r="AA41" s="593"/>
    </row>
    <row r="42" spans="1:29" s="2" customFormat="1" ht="11.4" x14ac:dyDescent="0.2">
      <c r="B42" s="337"/>
      <c r="C42" s="338"/>
      <c r="D42" s="304"/>
      <c r="E42" s="304"/>
      <c r="F42" s="304"/>
      <c r="G42" s="304"/>
      <c r="H42" s="210"/>
      <c r="I42" s="340"/>
      <c r="J42" s="340"/>
      <c r="K42" s="341" t="e">
        <f>SUM(K8:K41)</f>
        <v>#DIV/0!</v>
      </c>
      <c r="L42" s="267"/>
      <c r="M42" s="268"/>
      <c r="N42" s="304"/>
      <c r="O42" s="304"/>
      <c r="P42" s="304"/>
      <c r="Q42" s="339"/>
      <c r="R42" s="210"/>
      <c r="S42" s="210"/>
      <c r="T42" s="211"/>
      <c r="V42" s="342"/>
      <c r="W42" s="594"/>
      <c r="X42" s="594"/>
      <c r="Y42" s="594"/>
      <c r="Z42" s="595"/>
      <c r="AA42" s="595"/>
    </row>
    <row r="43" spans="1:29" s="2" customFormat="1" ht="12" x14ac:dyDescent="0.2">
      <c r="B43" s="395" t="s">
        <v>195</v>
      </c>
      <c r="C43" s="396"/>
      <c r="D43" s="344"/>
      <c r="E43" s="344"/>
      <c r="F43" s="344"/>
      <c r="G43" s="345"/>
      <c r="H43" s="345"/>
      <c r="I43" s="345"/>
      <c r="J43" s="344"/>
      <c r="K43" s="235"/>
      <c r="L43" s="205"/>
      <c r="M43" s="346"/>
      <c r="N43" s="346"/>
      <c r="O43" s="347"/>
      <c r="P43" s="199"/>
      <c r="Q43" s="344"/>
      <c r="R43" s="348"/>
      <c r="V43" s="349"/>
      <c r="W43" s="596"/>
      <c r="X43" s="596"/>
      <c r="Y43" s="596"/>
      <c r="Z43" s="597"/>
      <c r="AA43" s="597"/>
    </row>
    <row r="44" spans="1:29" s="2" customFormat="1" x14ac:dyDescent="0.3">
      <c r="B44" s="337" t="s">
        <v>196</v>
      </c>
      <c r="D44" s="350"/>
      <c r="E44" s="344"/>
      <c r="F44" s="344"/>
      <c r="G44" s="345"/>
      <c r="H44" s="351" t="s">
        <v>5</v>
      </c>
      <c r="I44" s="352">
        <f>+(R42/(29*100))*100</f>
        <v>0</v>
      </c>
      <c r="J44" s="344"/>
      <c r="K44" s="37"/>
      <c r="L44" s="203"/>
      <c r="M44" s="589"/>
      <c r="N44" s="589"/>
      <c r="O44" s="589"/>
      <c r="P44" s="199"/>
      <c r="Q44" s="51"/>
      <c r="R44" s="353"/>
      <c r="V44" s="337"/>
      <c r="W44" s="354" t="s">
        <v>197</v>
      </c>
      <c r="X44" s="355" t="s">
        <v>198</v>
      </c>
      <c r="Y44" s="356" t="s">
        <v>199</v>
      </c>
      <c r="Z44" s="357"/>
      <c r="AA44" s="358" t="s">
        <v>97</v>
      </c>
    </row>
    <row r="45" spans="1:29" s="2" customFormat="1" x14ac:dyDescent="0.3">
      <c r="B45" s="337" t="s">
        <v>200</v>
      </c>
      <c r="D45" s="351"/>
      <c r="E45" s="344"/>
      <c r="F45" s="344"/>
      <c r="G45" s="351"/>
      <c r="H45" s="351" t="s">
        <v>5</v>
      </c>
      <c r="I45" s="359">
        <f>+(0/29)*100</f>
        <v>0</v>
      </c>
      <c r="J45" s="344"/>
      <c r="K45" s="37"/>
      <c r="L45" s="203"/>
      <c r="M45" s="360"/>
      <c r="N45" s="444"/>
      <c r="O45" s="206"/>
      <c r="P45" s="199"/>
      <c r="Q45" s="51"/>
      <c r="W45" s="361" t="s">
        <v>201</v>
      </c>
      <c r="X45" s="362" t="s">
        <v>25</v>
      </c>
      <c r="Y45" s="363" t="s">
        <v>202</v>
      </c>
      <c r="AA45" s="358" t="s">
        <v>203</v>
      </c>
    </row>
    <row r="46" spans="1:29" s="2" customFormat="1" x14ac:dyDescent="0.3">
      <c r="B46" s="337" t="s">
        <v>204</v>
      </c>
      <c r="D46" s="51"/>
      <c r="E46" s="51"/>
      <c r="F46" s="51"/>
      <c r="G46" s="351"/>
      <c r="H46" s="364" t="s">
        <v>5</v>
      </c>
      <c r="I46" s="352"/>
      <c r="J46" s="51"/>
      <c r="K46" s="365" t="s">
        <v>205</v>
      </c>
      <c r="L46" s="51"/>
      <c r="M46" s="213"/>
      <c r="N46" s="213"/>
      <c r="O46" s="37"/>
      <c r="P46" s="366" t="s">
        <v>206</v>
      </c>
      <c r="Q46" s="37"/>
      <c r="W46" s="367" t="s">
        <v>214</v>
      </c>
      <c r="X46" s="367" t="s">
        <v>207</v>
      </c>
      <c r="Y46" s="363" t="s">
        <v>208</v>
      </c>
      <c r="AA46" s="358"/>
    </row>
    <row r="47" spans="1:29" s="2" customFormat="1" ht="13.2" x14ac:dyDescent="0.25">
      <c r="B47" s="337"/>
      <c r="C47" s="343"/>
      <c r="D47" s="51"/>
      <c r="E47" s="51"/>
      <c r="F47" s="351"/>
      <c r="G47" s="351"/>
      <c r="H47" s="51"/>
      <c r="I47" s="51"/>
      <c r="J47" s="51"/>
      <c r="N47" s="344"/>
      <c r="O47" s="344"/>
      <c r="P47" s="344"/>
      <c r="Q47" s="364"/>
      <c r="R47" s="51"/>
      <c r="S47" s="51"/>
      <c r="T47" s="51"/>
      <c r="W47" s="367" t="s">
        <v>215</v>
      </c>
      <c r="X47" s="367" t="s">
        <v>209</v>
      </c>
      <c r="Y47" s="363" t="s">
        <v>210</v>
      </c>
      <c r="AA47" s="358"/>
    </row>
    <row r="48" spans="1:29" x14ac:dyDescent="0.3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8" t="s">
        <v>216</v>
      </c>
      <c r="X48" s="368" t="s">
        <v>211</v>
      </c>
      <c r="Y48" s="363" t="s">
        <v>212</v>
      </c>
      <c r="Z48" s="2"/>
      <c r="AA48" s="358" t="s">
        <v>213</v>
      </c>
      <c r="AB48" s="2"/>
    </row>
    <row r="49" spans="1:28" s="1" customFormat="1" x14ac:dyDescent="0.3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8" t="s">
        <v>46</v>
      </c>
      <c r="AB49"/>
    </row>
    <row r="50" spans="1:28" s="1" customFormat="1" x14ac:dyDescent="0.3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3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3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3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3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3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3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3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3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3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3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3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3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3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3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3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3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3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3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3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3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3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3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3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3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3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3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3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3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3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3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3">
      <c r="C81" s="192"/>
      <c r="D81" s="37"/>
      <c r="E81" s="37"/>
      <c r="F81" s="213"/>
      <c r="G81" s="213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3">
      <c r="C82" s="192"/>
      <c r="D82" s="37"/>
      <c r="E82" s="37"/>
      <c r="F82" s="213"/>
      <c r="G82" s="213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3">
      <c r="C83" s="192"/>
      <c r="D83" s="37"/>
      <c r="E83" s="37"/>
      <c r="F83" s="213"/>
      <c r="G83" s="213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3">
      <c r="C84" s="192"/>
      <c r="D84" s="37"/>
      <c r="E84" s="37"/>
      <c r="F84" s="213"/>
      <c r="G84" s="213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3">
      <c r="C85" s="192"/>
      <c r="D85" s="37"/>
      <c r="E85" s="37"/>
      <c r="F85" s="213"/>
      <c r="G85" s="213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3">
      <c r="C86" s="193"/>
    </row>
  </sheetData>
  <mergeCells count="91">
    <mergeCell ref="M6:M7"/>
    <mergeCell ref="N6:Q6"/>
    <mergeCell ref="R6:S6"/>
    <mergeCell ref="A1:T1"/>
    <mergeCell ref="A2:T2"/>
    <mergeCell ref="A3:T3"/>
    <mergeCell ref="A6:A7"/>
    <mergeCell ref="B6:B7"/>
    <mergeCell ref="C6:C7"/>
    <mergeCell ref="D6:J6"/>
    <mergeCell ref="K6:L6"/>
    <mergeCell ref="W1:AA1"/>
    <mergeCell ref="W2:AA2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48" priority="4" operator="containsText" text="TT">
      <formula>NOT(ISERROR(SEARCH("TT",M8)))</formula>
    </cfRule>
  </conditionalFormatting>
  <conditionalFormatting sqref="M40:M42">
    <cfRule type="containsText" dxfId="47" priority="6" operator="containsText" text="TT">
      <formula>NOT(ISERROR(SEARCH("TT",M40)))</formula>
    </cfRule>
  </conditionalFormatting>
  <conditionalFormatting sqref="T40:T42">
    <cfRule type="containsText" dxfId="46" priority="3" operator="containsText" text="TT">
      <formula>NOT(ISERROR(SEARCH("TT",T40)))</formula>
    </cfRule>
  </conditionalFormatting>
  <conditionalFormatting sqref="T8:T39">
    <cfRule type="containsText" dxfId="45" priority="1" operator="containsText" text="TT">
      <formula>NOT(ISERROR(SEARCH("TT",T8)))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BH82"/>
  <sheetViews>
    <sheetView topLeftCell="A7" workbookViewId="0">
      <selection activeCell="AY4" sqref="AY4"/>
    </sheetView>
  </sheetViews>
  <sheetFormatPr defaultRowHeight="14.4" x14ac:dyDescent="0.3"/>
  <cols>
    <col min="1" max="1" width="2.88671875" customWidth="1"/>
    <col min="2" max="2" width="24.109375" customWidth="1"/>
    <col min="3" max="3" width="3.33203125" customWidth="1"/>
    <col min="4" max="25" width="2.6640625" customWidth="1"/>
    <col min="26" max="45" width="2.6640625" style="37" customWidth="1"/>
    <col min="46" max="49" width="2.88671875" style="37" customWidth="1"/>
    <col min="50" max="50" width="2" customWidth="1"/>
    <col min="51" max="51" width="8.88671875" style="30" customWidth="1"/>
    <col min="52" max="60" width="9.109375" style="30"/>
  </cols>
  <sheetData>
    <row r="1" spans="1:60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  <c r="AY1"/>
      <c r="AZ1"/>
      <c r="BA1"/>
      <c r="BB1"/>
      <c r="BC1"/>
      <c r="BD1"/>
      <c r="BE1"/>
      <c r="BF1"/>
      <c r="BG1"/>
      <c r="BH1"/>
    </row>
    <row r="2" spans="1:60" ht="12.9" customHeight="1" x14ac:dyDescent="0.3">
      <c r="A2" s="526" t="s">
        <v>160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  <c r="AP2" s="526"/>
      <c r="AQ2" s="526"/>
      <c r="AR2" s="526"/>
      <c r="AS2" s="526"/>
      <c r="AT2" s="526"/>
      <c r="AU2" s="526"/>
      <c r="AV2" s="526"/>
      <c r="AW2" s="526"/>
      <c r="AY2"/>
      <c r="AZ2"/>
      <c r="BA2"/>
      <c r="BB2"/>
      <c r="BC2"/>
      <c r="BD2"/>
      <c r="BE2"/>
      <c r="BF2"/>
      <c r="BG2"/>
      <c r="BH2"/>
    </row>
    <row r="3" spans="1:60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Y3"/>
      <c r="AZ3"/>
      <c r="BA3"/>
      <c r="BB3"/>
      <c r="BC3"/>
      <c r="BD3"/>
      <c r="BE3"/>
      <c r="BF3"/>
      <c r="BG3"/>
      <c r="BH3"/>
    </row>
    <row r="4" spans="1:60" ht="8.2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  <c r="BB4"/>
      <c r="BC4"/>
      <c r="BD4"/>
      <c r="BE4"/>
      <c r="BF4"/>
      <c r="BG4"/>
      <c r="BH4"/>
    </row>
    <row r="5" spans="1:60" ht="12.9" customHeight="1" x14ac:dyDescent="0.3">
      <c r="A5" s="528" t="s">
        <v>35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Y5"/>
      <c r="AZ5"/>
      <c r="BA5"/>
      <c r="BB5"/>
      <c r="BC5"/>
      <c r="BD5"/>
      <c r="BE5"/>
      <c r="BF5"/>
      <c r="BG5"/>
      <c r="BH5"/>
    </row>
    <row r="6" spans="1:60" ht="12.75" customHeight="1" x14ac:dyDescent="0.3">
      <c r="A6" s="218" t="s">
        <v>36</v>
      </c>
      <c r="B6" s="218"/>
      <c r="C6" s="218"/>
      <c r="D6" s="219" t="s">
        <v>19</v>
      </c>
      <c r="E6" s="218" t="str">
        <f>'D. Hadir 7B'!E6</f>
        <v xml:space="preserve">. . . . . . . . . . . . . . . . </v>
      </c>
      <c r="F6" s="218"/>
      <c r="G6" s="218"/>
      <c r="H6" s="218"/>
      <c r="I6" s="218"/>
      <c r="J6" s="218"/>
      <c r="K6" s="218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60" ht="12.75" customHeight="1" x14ac:dyDescent="0.3">
      <c r="A7" s="218" t="s">
        <v>37</v>
      </c>
      <c r="B7" s="218"/>
      <c r="C7" s="218"/>
      <c r="D7" s="219" t="s">
        <v>19</v>
      </c>
      <c r="E7" s="218" t="s">
        <v>416</v>
      </c>
      <c r="F7" s="218"/>
      <c r="G7" s="218"/>
      <c r="H7" s="218"/>
      <c r="I7" s="218"/>
      <c r="J7" s="218"/>
      <c r="K7" s="218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60" ht="12.75" customHeight="1" x14ac:dyDescent="0.3">
      <c r="A8" s="473" t="s">
        <v>38</v>
      </c>
      <c r="B8" s="30"/>
      <c r="C8" s="30"/>
      <c r="D8" s="474" t="s">
        <v>19</v>
      </c>
      <c r="E8" s="30" t="str">
        <f>D.Hadir_7A!E8</f>
        <v>I (Ganjil)</v>
      </c>
      <c r="F8" s="30"/>
      <c r="G8" s="30"/>
      <c r="H8" s="471" t="s">
        <v>419</v>
      </c>
      <c r="I8" s="30" t="s">
        <v>420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BB8"/>
      <c r="BC8"/>
      <c r="BD8"/>
      <c r="BE8"/>
      <c r="BF8"/>
      <c r="BG8"/>
      <c r="BH8"/>
    </row>
    <row r="9" spans="1:60" ht="5.2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60" ht="15" customHeight="1" x14ac:dyDescent="0.3">
      <c r="A10" s="523" t="s">
        <v>13</v>
      </c>
      <c r="B10" s="523" t="s">
        <v>39</v>
      </c>
      <c r="C10" s="279" t="s">
        <v>1</v>
      </c>
      <c r="D10" s="520" t="s">
        <v>173</v>
      </c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2"/>
      <c r="AT10" s="529" t="s">
        <v>2</v>
      </c>
      <c r="AU10" s="530"/>
      <c r="AV10" s="530"/>
      <c r="AW10" s="531"/>
      <c r="AX10" s="30"/>
      <c r="AZ10"/>
      <c r="BA10"/>
      <c r="BB10"/>
      <c r="BC10"/>
      <c r="BD10"/>
      <c r="BE10"/>
      <c r="BF10"/>
      <c r="BG10"/>
      <c r="BH10"/>
    </row>
    <row r="11" spans="1:60" ht="15" customHeight="1" x14ac:dyDescent="0.3">
      <c r="A11" s="524"/>
      <c r="B11" s="524"/>
      <c r="C11" s="283" t="s">
        <v>174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0"/>
      <c r="AP11" s="280"/>
      <c r="AQ11" s="280"/>
      <c r="AR11" s="280"/>
      <c r="AS11" s="280"/>
      <c r="AT11" s="532" t="s">
        <v>40</v>
      </c>
      <c r="AU11" s="532" t="s">
        <v>41</v>
      </c>
      <c r="AV11" s="532" t="s">
        <v>25</v>
      </c>
      <c r="AW11" s="532" t="s">
        <v>42</v>
      </c>
      <c r="AX11" s="30"/>
      <c r="AZ11"/>
      <c r="BA11"/>
      <c r="BB11"/>
      <c r="BC11"/>
      <c r="BD11"/>
      <c r="BE11"/>
      <c r="BF11"/>
      <c r="BG11"/>
      <c r="BH11"/>
    </row>
    <row r="12" spans="1:60" ht="15.75" customHeight="1" thickBot="1" x14ac:dyDescent="0.35">
      <c r="A12" s="525"/>
      <c r="B12" s="525"/>
      <c r="C12" s="284" t="s">
        <v>175</v>
      </c>
      <c r="D12" s="282"/>
      <c r="E12" s="282"/>
      <c r="F12" s="282"/>
      <c r="G12" s="282"/>
      <c r="H12" s="282"/>
      <c r="I12" s="282"/>
      <c r="J12" s="282"/>
      <c r="K12" s="282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533"/>
      <c r="AU12" s="533"/>
      <c r="AV12" s="533"/>
      <c r="AW12" s="533"/>
      <c r="AX12" s="30"/>
      <c r="AZ12"/>
      <c r="BA12"/>
      <c r="BB12"/>
      <c r="BC12"/>
      <c r="BD12"/>
      <c r="BE12"/>
      <c r="BF12"/>
      <c r="BG12"/>
      <c r="BH12"/>
    </row>
    <row r="13" spans="1:60" ht="12" customHeight="1" thickTop="1" x14ac:dyDescent="0.3">
      <c r="A13" s="223">
        <v>1</v>
      </c>
      <c r="B13" s="487" t="s">
        <v>289</v>
      </c>
      <c r="C13" s="488" t="s">
        <v>6</v>
      </c>
      <c r="D13" s="40"/>
      <c r="E13" s="40"/>
      <c r="F13" s="40"/>
      <c r="G13" s="40"/>
      <c r="H13" s="40"/>
      <c r="I13" s="40"/>
      <c r="J13" s="40"/>
      <c r="K13" s="40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</row>
    <row r="14" spans="1:60" ht="12" customHeight="1" x14ac:dyDescent="0.3">
      <c r="A14" s="224">
        <v>2</v>
      </c>
      <c r="B14" s="240" t="s">
        <v>290</v>
      </c>
      <c r="C14" s="260" t="s">
        <v>12</v>
      </c>
      <c r="D14" s="43"/>
      <c r="E14" s="43"/>
      <c r="F14" s="43"/>
      <c r="G14" s="43"/>
      <c r="H14" s="43"/>
      <c r="I14" s="43"/>
      <c r="J14" s="43"/>
      <c r="K14" s="43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184" t="s">
        <v>43</v>
      </c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</row>
    <row r="15" spans="1:60" ht="12" customHeight="1" x14ac:dyDescent="0.3">
      <c r="A15" s="225">
        <v>3</v>
      </c>
      <c r="B15" s="240" t="s">
        <v>291</v>
      </c>
      <c r="C15" s="260" t="s">
        <v>12</v>
      </c>
      <c r="D15" s="12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4" t="s">
        <v>43</v>
      </c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Y15" s="45"/>
      <c r="AZ15" s="1"/>
      <c r="BA15" s="1"/>
      <c r="BB15" s="1"/>
      <c r="BC15" s="1"/>
    </row>
    <row r="16" spans="1:60" ht="12" customHeight="1" x14ac:dyDescent="0.3">
      <c r="A16" s="224">
        <v>4</v>
      </c>
      <c r="B16" s="240" t="s">
        <v>292</v>
      </c>
      <c r="C16" s="260" t="s">
        <v>12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183"/>
      <c r="AZ16" s="1"/>
      <c r="BA16" s="1"/>
      <c r="BB16" s="1"/>
      <c r="BC16" s="1"/>
    </row>
    <row r="17" spans="1:60" ht="12" customHeight="1" x14ac:dyDescent="0.3">
      <c r="A17" s="225">
        <v>5</v>
      </c>
      <c r="B17" s="240" t="s">
        <v>293</v>
      </c>
      <c r="C17" s="260" t="s">
        <v>6</v>
      </c>
      <c r="D17" s="43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1"/>
      <c r="AZ17" s="1"/>
      <c r="BA17" s="1"/>
      <c r="BB17" s="1"/>
      <c r="BC17" s="1"/>
      <c r="BF17"/>
      <c r="BG17"/>
      <c r="BH17"/>
    </row>
    <row r="18" spans="1:60" ht="12" customHeight="1" x14ac:dyDescent="0.3">
      <c r="A18" s="224">
        <v>6</v>
      </c>
      <c r="B18" s="240" t="s">
        <v>294</v>
      </c>
      <c r="C18" s="260" t="s">
        <v>6</v>
      </c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  <c r="AZ18" s="1"/>
      <c r="BA18" s="1"/>
      <c r="BB18" s="1"/>
      <c r="BC18" s="1"/>
      <c r="BF18"/>
      <c r="BG18"/>
      <c r="BH18"/>
    </row>
    <row r="19" spans="1:60" ht="12" customHeight="1" x14ac:dyDescent="0.3">
      <c r="A19" s="225">
        <v>7</v>
      </c>
      <c r="B19" s="240" t="s">
        <v>295</v>
      </c>
      <c r="C19" s="260" t="s">
        <v>12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  <c r="AZ19" s="1"/>
      <c r="BA19" s="1"/>
      <c r="BB19" s="1"/>
      <c r="BC19" s="1"/>
      <c r="BF19"/>
      <c r="BG19"/>
      <c r="BH19"/>
    </row>
    <row r="20" spans="1:60" ht="12" customHeight="1" x14ac:dyDescent="0.3">
      <c r="A20" s="224">
        <v>8</v>
      </c>
      <c r="B20" s="240" t="s">
        <v>296</v>
      </c>
      <c r="C20" s="260" t="s">
        <v>6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 s="1"/>
      <c r="BA20" s="1"/>
      <c r="BB20" s="1"/>
      <c r="BC20" s="1"/>
      <c r="BE20" s="30" t="s">
        <v>44</v>
      </c>
      <c r="BF20"/>
      <c r="BG20"/>
      <c r="BH20"/>
    </row>
    <row r="21" spans="1:60" ht="12" customHeight="1" x14ac:dyDescent="0.3">
      <c r="A21" s="225">
        <v>9</v>
      </c>
      <c r="B21" s="240" t="s">
        <v>297</v>
      </c>
      <c r="C21" s="260" t="s">
        <v>12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 t="s">
        <v>43</v>
      </c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 s="1"/>
      <c r="BA21" s="1"/>
      <c r="BB21" s="1"/>
      <c r="BC21" s="1"/>
      <c r="BF21"/>
      <c r="BG21"/>
      <c r="BH21"/>
    </row>
    <row r="22" spans="1:60" ht="12" customHeight="1" x14ac:dyDescent="0.3">
      <c r="A22" s="224">
        <v>10</v>
      </c>
      <c r="B22" s="240" t="s">
        <v>298</v>
      </c>
      <c r="C22" s="260" t="s">
        <v>6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7"/>
      <c r="AR22" s="47"/>
      <c r="AS22" s="44"/>
      <c r="AT22" s="44"/>
      <c r="AU22" s="44"/>
      <c r="AV22" s="44"/>
      <c r="AW22" s="44"/>
      <c r="AY22" s="1"/>
      <c r="AZ22" s="1"/>
      <c r="BA22" s="1"/>
      <c r="BB22" s="1"/>
      <c r="BC22" s="1"/>
      <c r="BF22"/>
      <c r="BG22"/>
      <c r="BH22"/>
    </row>
    <row r="23" spans="1:60" ht="12" customHeight="1" x14ac:dyDescent="0.3">
      <c r="A23" s="225">
        <v>11</v>
      </c>
      <c r="B23" s="240" t="s">
        <v>299</v>
      </c>
      <c r="C23" s="260" t="s">
        <v>12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Y23" s="1"/>
      <c r="AZ23" s="1"/>
      <c r="BA23" s="1"/>
      <c r="BB23" s="1"/>
      <c r="BC23" s="1"/>
      <c r="BF23"/>
      <c r="BG23"/>
      <c r="BH23"/>
    </row>
    <row r="24" spans="1:60" ht="12" customHeight="1" x14ac:dyDescent="0.3">
      <c r="A24" s="224">
        <v>12</v>
      </c>
      <c r="B24" s="240" t="s">
        <v>300</v>
      </c>
      <c r="C24" s="260" t="s">
        <v>12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 s="1"/>
      <c r="BA24" s="1"/>
      <c r="BB24" s="1"/>
      <c r="BC24" s="1"/>
      <c r="BF24"/>
      <c r="BG24"/>
      <c r="BH24"/>
    </row>
    <row r="25" spans="1:60" ht="12" customHeight="1" x14ac:dyDescent="0.3">
      <c r="A25" s="225">
        <v>13</v>
      </c>
      <c r="B25" s="240" t="s">
        <v>301</v>
      </c>
      <c r="C25" s="260" t="s">
        <v>12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 s="1"/>
      <c r="BA25" s="1"/>
      <c r="BB25" s="1"/>
      <c r="BC25" s="1"/>
      <c r="BF25"/>
      <c r="BG25"/>
      <c r="BH25"/>
    </row>
    <row r="26" spans="1:60" ht="12" customHeight="1" x14ac:dyDescent="0.3">
      <c r="A26" s="224">
        <v>14</v>
      </c>
      <c r="B26" s="240" t="s">
        <v>302</v>
      </c>
      <c r="C26" s="260" t="s">
        <v>12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 s="1"/>
      <c r="AZ26" s="1"/>
      <c r="BA26" s="1"/>
      <c r="BB26" s="1"/>
      <c r="BC26" s="1"/>
      <c r="BF26"/>
      <c r="BG26"/>
      <c r="BH26"/>
    </row>
    <row r="27" spans="1:60" ht="12" customHeight="1" x14ac:dyDescent="0.3">
      <c r="A27" s="225">
        <v>15</v>
      </c>
      <c r="B27" s="240" t="s">
        <v>303</v>
      </c>
      <c r="C27" s="260" t="s">
        <v>6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t="s">
        <v>3</v>
      </c>
      <c r="AY27" s="48"/>
      <c r="AZ27" s="48"/>
      <c r="BA27" s="49"/>
      <c r="BB27" s="1"/>
      <c r="BC27" s="1"/>
      <c r="BF27"/>
      <c r="BG27"/>
      <c r="BH27"/>
    </row>
    <row r="28" spans="1:60" ht="12" customHeight="1" x14ac:dyDescent="0.3">
      <c r="A28" s="224">
        <v>16</v>
      </c>
      <c r="B28" s="240" t="s">
        <v>304</v>
      </c>
      <c r="C28" s="260" t="s">
        <v>6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 s="1"/>
      <c r="BA28" s="1"/>
      <c r="BB28" s="1"/>
      <c r="BC28" s="1"/>
      <c r="BF28"/>
      <c r="BG28"/>
      <c r="BH28"/>
    </row>
    <row r="29" spans="1:60" ht="12" customHeight="1" x14ac:dyDescent="0.3">
      <c r="A29" s="225">
        <v>17</v>
      </c>
      <c r="B29" s="240" t="s">
        <v>305</v>
      </c>
      <c r="C29" s="260" t="s">
        <v>6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 s="1"/>
      <c r="BA29" s="1"/>
      <c r="BB29" s="1"/>
      <c r="BC29" s="1"/>
      <c r="BF29"/>
      <c r="BG29"/>
      <c r="BH29"/>
    </row>
    <row r="30" spans="1:60" ht="12" customHeight="1" x14ac:dyDescent="0.3">
      <c r="A30" s="224">
        <v>18</v>
      </c>
      <c r="B30" s="240" t="s">
        <v>306</v>
      </c>
      <c r="C30" s="260" t="s">
        <v>12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 s="1"/>
      <c r="BA30" s="1"/>
      <c r="BB30" s="1"/>
      <c r="BC30" s="1"/>
      <c r="BF30"/>
      <c r="BG30"/>
      <c r="BH30"/>
    </row>
    <row r="31" spans="1:60" ht="12" customHeight="1" x14ac:dyDescent="0.3">
      <c r="A31" s="225">
        <v>19</v>
      </c>
      <c r="B31" s="240" t="s">
        <v>307</v>
      </c>
      <c r="C31" s="260" t="s">
        <v>12</v>
      </c>
      <c r="D31" s="15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 s="1"/>
      <c r="BA31" s="1"/>
      <c r="BB31" s="1"/>
      <c r="BC31" s="1"/>
      <c r="BF31"/>
      <c r="BG31"/>
      <c r="BH31"/>
    </row>
    <row r="32" spans="1:60" ht="12" customHeight="1" x14ac:dyDescent="0.3">
      <c r="A32" s="224">
        <v>20</v>
      </c>
      <c r="B32" s="240" t="s">
        <v>308</v>
      </c>
      <c r="C32" s="260" t="s">
        <v>6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 s="1"/>
      <c r="AZ32" s="1"/>
      <c r="BA32" s="50"/>
      <c r="BB32" s="1"/>
      <c r="BC32" s="1"/>
      <c r="BD32"/>
      <c r="BE32"/>
      <c r="BF32"/>
      <c r="BG32"/>
      <c r="BH32"/>
    </row>
    <row r="33" spans="1:60" ht="12" customHeight="1" x14ac:dyDescent="0.3">
      <c r="A33" s="225">
        <v>21</v>
      </c>
      <c r="B33" s="240" t="s">
        <v>309</v>
      </c>
      <c r="C33" s="260" t="s">
        <v>6</v>
      </c>
      <c r="D33" s="12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BD33"/>
      <c r="BE33"/>
      <c r="BF33"/>
      <c r="BG33"/>
      <c r="BH33"/>
    </row>
    <row r="34" spans="1:60" ht="12" customHeight="1" x14ac:dyDescent="0.3">
      <c r="A34" s="224">
        <v>22</v>
      </c>
      <c r="B34" s="240" t="s">
        <v>310</v>
      </c>
      <c r="C34" s="260" t="s">
        <v>12</v>
      </c>
      <c r="D34" s="12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BD34"/>
      <c r="BE34"/>
      <c r="BF34"/>
      <c r="BG34"/>
      <c r="BH34"/>
    </row>
    <row r="35" spans="1:60" ht="12" customHeight="1" x14ac:dyDescent="0.3">
      <c r="A35" s="225">
        <v>23</v>
      </c>
      <c r="B35" s="240" t="s">
        <v>311</v>
      </c>
      <c r="C35" s="260" t="s">
        <v>6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BD35"/>
      <c r="BE35"/>
      <c r="BF35"/>
      <c r="BG35"/>
      <c r="BH35"/>
    </row>
    <row r="36" spans="1:60" ht="12" customHeight="1" x14ac:dyDescent="0.3">
      <c r="A36" s="224">
        <v>24</v>
      </c>
      <c r="B36" s="240" t="s">
        <v>312</v>
      </c>
      <c r="C36" s="260" t="s">
        <v>12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 t="s">
        <v>43</v>
      </c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BD36"/>
      <c r="BE36"/>
      <c r="BF36"/>
      <c r="BG36"/>
      <c r="BH36"/>
    </row>
    <row r="37" spans="1:60" ht="12" customHeight="1" x14ac:dyDescent="0.3">
      <c r="A37" s="225">
        <v>25</v>
      </c>
      <c r="B37" s="240" t="s">
        <v>313</v>
      </c>
      <c r="C37" s="260" t="s">
        <v>12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BD37"/>
      <c r="BE37"/>
      <c r="BF37"/>
      <c r="BG37"/>
      <c r="BH37"/>
    </row>
    <row r="38" spans="1:60" ht="12" customHeight="1" x14ac:dyDescent="0.3">
      <c r="A38" s="224">
        <v>26</v>
      </c>
      <c r="B38" s="240" t="s">
        <v>314</v>
      </c>
      <c r="C38" s="260" t="s">
        <v>6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 s="52"/>
      <c r="BA38" s="52"/>
      <c r="BD38"/>
      <c r="BE38"/>
      <c r="BF38"/>
      <c r="BG38"/>
      <c r="BH38"/>
    </row>
    <row r="39" spans="1:60" ht="12" customHeight="1" x14ac:dyDescent="0.3">
      <c r="A39" s="225">
        <v>27</v>
      </c>
      <c r="B39" s="240" t="s">
        <v>315</v>
      </c>
      <c r="C39" s="260" t="s">
        <v>12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 s="37"/>
      <c r="BA39" s="37"/>
      <c r="BD39"/>
      <c r="BE39"/>
      <c r="BF39"/>
      <c r="BG39"/>
      <c r="BH39"/>
    </row>
    <row r="40" spans="1:60" ht="12" customHeight="1" x14ac:dyDescent="0.3">
      <c r="A40" s="224">
        <v>28</v>
      </c>
      <c r="B40" s="240" t="s">
        <v>316</v>
      </c>
      <c r="C40" s="260" t="s">
        <v>12</v>
      </c>
      <c r="D40" s="43"/>
      <c r="E40" s="15"/>
      <c r="F40" s="15"/>
      <c r="G40" s="15"/>
      <c r="H40" s="15"/>
      <c r="I40" s="15"/>
      <c r="J40" s="15"/>
      <c r="K40" s="15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 s="37"/>
      <c r="BA40" s="37"/>
      <c r="BD40"/>
      <c r="BE40"/>
      <c r="BF40"/>
      <c r="BG40"/>
      <c r="BH40"/>
    </row>
    <row r="41" spans="1:60" ht="12" customHeight="1" x14ac:dyDescent="0.3">
      <c r="A41" s="225">
        <v>29</v>
      </c>
      <c r="B41" s="240" t="s">
        <v>317</v>
      </c>
      <c r="C41" s="260" t="s">
        <v>6</v>
      </c>
      <c r="D41" s="43"/>
      <c r="E41" s="12"/>
      <c r="F41" s="12"/>
      <c r="G41" s="12"/>
      <c r="H41" s="12"/>
      <c r="I41" s="12"/>
      <c r="J41" s="12"/>
      <c r="K41" s="12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51"/>
      <c r="AZ41" s="37"/>
      <c r="BA41" s="37"/>
      <c r="BD41"/>
      <c r="BE41"/>
      <c r="BF41"/>
      <c r="BG41"/>
      <c r="BH41"/>
    </row>
    <row r="42" spans="1:60" ht="12" customHeight="1" x14ac:dyDescent="0.3">
      <c r="A42" s="233">
        <v>30</v>
      </c>
      <c r="B42" s="246" t="s">
        <v>318</v>
      </c>
      <c r="C42" s="270" t="s">
        <v>12</v>
      </c>
      <c r="D42" s="227"/>
      <c r="E42" s="189"/>
      <c r="F42" s="189"/>
      <c r="G42" s="189"/>
      <c r="H42" s="189"/>
      <c r="I42" s="189"/>
      <c r="J42" s="189"/>
      <c r="K42" s="189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53" t="s">
        <v>43</v>
      </c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Y42" s="37"/>
      <c r="AZ42" s="37"/>
      <c r="BA42" s="37"/>
      <c r="BD42"/>
      <c r="BE42"/>
      <c r="BF42"/>
      <c r="BG42"/>
      <c r="BH42"/>
    </row>
    <row r="43" spans="1:60" ht="12" customHeight="1" x14ac:dyDescent="0.3">
      <c r="A43" s="225">
        <v>31</v>
      </c>
      <c r="B43" s="240" t="s">
        <v>319</v>
      </c>
      <c r="C43" s="260" t="s">
        <v>6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Y43" s="51"/>
      <c r="AZ43" s="37"/>
      <c r="BA43" s="37"/>
      <c r="BD43"/>
      <c r="BE43"/>
      <c r="BF43"/>
      <c r="BG43"/>
      <c r="BH43"/>
    </row>
    <row r="44" spans="1:60" ht="12" customHeight="1" x14ac:dyDescent="0.3">
      <c r="A44" s="54">
        <v>32</v>
      </c>
      <c r="B44" s="244" t="s">
        <v>320</v>
      </c>
      <c r="C44" s="261" t="s">
        <v>12</v>
      </c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Y44" s="56"/>
      <c r="AZ44" s="37"/>
      <c r="BA44" s="57"/>
      <c r="BD44"/>
      <c r="BE44"/>
      <c r="BF44"/>
      <c r="BG44"/>
      <c r="BH44"/>
    </row>
    <row r="45" spans="1:60" ht="6" customHeight="1" x14ac:dyDescent="0.3">
      <c r="A45" s="32"/>
      <c r="B45" s="238"/>
      <c r="C45" s="239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Y45" s="56"/>
      <c r="AZ45" s="37"/>
      <c r="BA45" s="57"/>
      <c r="BD45"/>
      <c r="BE45"/>
      <c r="BF45"/>
      <c r="BG45"/>
      <c r="BH45"/>
    </row>
    <row r="46" spans="1:60" ht="12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1"/>
      <c r="AO46" s="52"/>
      <c r="AP46" s="52"/>
      <c r="AQ46" s="51" t="s">
        <v>165</v>
      </c>
      <c r="AR46" s="52"/>
      <c r="AS46" s="52"/>
      <c r="AT46" s="52"/>
      <c r="AU46" s="52"/>
      <c r="AV46" s="52"/>
      <c r="AW46" s="52"/>
      <c r="BD46"/>
      <c r="BE46"/>
      <c r="BF46"/>
      <c r="BG46"/>
      <c r="BH46"/>
    </row>
    <row r="47" spans="1:60" ht="12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51"/>
      <c r="AA47" s="51"/>
      <c r="AB47" s="56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N47" s="51"/>
      <c r="AQ47" s="51" t="s">
        <v>45</v>
      </c>
      <c r="AR47" s="51"/>
      <c r="AS47" s="51"/>
      <c r="AT47" s="51"/>
      <c r="BD47"/>
      <c r="BE47"/>
      <c r="BF47"/>
      <c r="BG47"/>
      <c r="BH47"/>
    </row>
    <row r="48" spans="1:60" ht="12" customHeight="1" x14ac:dyDescent="0.3">
      <c r="A48" s="30"/>
      <c r="B48" s="1"/>
      <c r="C48" s="1"/>
      <c r="D48" s="1"/>
      <c r="E48" s="1"/>
      <c r="F48" s="1"/>
      <c r="G48" s="1"/>
      <c r="H48" s="1"/>
      <c r="I48" s="1"/>
      <c r="J48" s="1"/>
      <c r="K48" s="1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R48" s="51"/>
      <c r="AS48" s="51"/>
      <c r="AT48" s="51"/>
      <c r="BD48"/>
      <c r="BE48"/>
      <c r="BF48"/>
      <c r="BG48"/>
      <c r="BH48"/>
    </row>
    <row r="49" spans="1:60" ht="12" customHeight="1" x14ac:dyDescent="0.3">
      <c r="A49" s="30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N49" s="51"/>
      <c r="AQ49" s="51" t="s">
        <v>93</v>
      </c>
      <c r="AR49" s="51"/>
      <c r="AS49" s="51"/>
      <c r="AT49" s="51"/>
      <c r="BD49"/>
      <c r="BE49"/>
      <c r="BF49"/>
      <c r="BG49"/>
      <c r="BH49"/>
    </row>
    <row r="50" spans="1:60" ht="12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6"/>
      <c r="AP50" s="57"/>
      <c r="AQ50" s="56" t="s">
        <v>46</v>
      </c>
      <c r="AR50" s="51"/>
      <c r="AS50" s="51"/>
      <c r="AT50" s="51"/>
      <c r="AY50" s="1"/>
      <c r="AZ50"/>
      <c r="BA50"/>
      <c r="BB50"/>
      <c r="BC50"/>
      <c r="BD50"/>
      <c r="BE50"/>
      <c r="BF50"/>
      <c r="BG50"/>
      <c r="BH50"/>
    </row>
    <row r="51" spans="1:60" ht="12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P51" s="51"/>
      <c r="AQ51" s="51"/>
      <c r="AR51" s="51"/>
      <c r="AS51" s="51"/>
      <c r="AT51" s="51"/>
      <c r="AZ51"/>
      <c r="BA51"/>
      <c r="BB51"/>
      <c r="BC51"/>
      <c r="BD51"/>
      <c r="BE51"/>
      <c r="BF51"/>
      <c r="BG51"/>
      <c r="BH51"/>
    </row>
    <row r="52" spans="1:60" ht="12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AZ52"/>
      <c r="BA52"/>
      <c r="BB52"/>
      <c r="BC52"/>
      <c r="BD52"/>
      <c r="BE52"/>
      <c r="BF52"/>
      <c r="BG52"/>
      <c r="BH52"/>
    </row>
    <row r="53" spans="1:60" ht="12" customHeight="1" x14ac:dyDescent="0.3">
      <c r="AZ53"/>
      <c r="BA53"/>
      <c r="BB53"/>
      <c r="BC53"/>
      <c r="BD53"/>
      <c r="BE53"/>
      <c r="BF53"/>
      <c r="BG53"/>
      <c r="BH53"/>
    </row>
    <row r="54" spans="1:60" ht="12.75" customHeight="1" x14ac:dyDescent="0.3">
      <c r="AZ54"/>
      <c r="BA54"/>
      <c r="BB54"/>
      <c r="BC54"/>
      <c r="BD54"/>
      <c r="BE54"/>
      <c r="BF54"/>
      <c r="BG54"/>
      <c r="BH54"/>
    </row>
    <row r="67" spans="51:60" x14ac:dyDescent="0.3">
      <c r="AY67"/>
      <c r="AZ67"/>
      <c r="BA67"/>
      <c r="BB67"/>
      <c r="BC67"/>
      <c r="BD67"/>
      <c r="BE67"/>
      <c r="BF67"/>
      <c r="BG67"/>
      <c r="BH67"/>
    </row>
    <row r="68" spans="51:60" x14ac:dyDescent="0.3">
      <c r="AY68"/>
      <c r="AZ68"/>
      <c r="BA68"/>
      <c r="BB68"/>
      <c r="BC68"/>
      <c r="BD68"/>
      <c r="BE68"/>
      <c r="BF68"/>
      <c r="BG68"/>
      <c r="BH68"/>
    </row>
    <row r="69" spans="51:60" x14ac:dyDescent="0.3">
      <c r="AY69"/>
      <c r="AZ69"/>
      <c r="BA69"/>
      <c r="BB69"/>
      <c r="BC69"/>
      <c r="BD69"/>
      <c r="BE69"/>
      <c r="BF69"/>
      <c r="BG69"/>
      <c r="BH69"/>
    </row>
    <row r="70" spans="51:60" x14ac:dyDescent="0.3">
      <c r="AY70"/>
      <c r="AZ70"/>
      <c r="BA70"/>
      <c r="BB70"/>
      <c r="BC70"/>
      <c r="BD70"/>
      <c r="BE70"/>
      <c r="BF70"/>
      <c r="BG70"/>
      <c r="BH70"/>
    </row>
    <row r="71" spans="51:60" x14ac:dyDescent="0.3">
      <c r="AY71"/>
      <c r="AZ71"/>
      <c r="BA71"/>
      <c r="BB71"/>
      <c r="BC71"/>
      <c r="BD71"/>
      <c r="BE71"/>
      <c r="BF71"/>
      <c r="BG71"/>
      <c r="BH71"/>
    </row>
    <row r="72" spans="51:60" x14ac:dyDescent="0.3">
      <c r="AY72"/>
      <c r="AZ72"/>
      <c r="BA72"/>
      <c r="BB72"/>
      <c r="BC72"/>
      <c r="BD72"/>
      <c r="BE72"/>
      <c r="BF72"/>
      <c r="BG72"/>
      <c r="BH72"/>
    </row>
    <row r="73" spans="51:60" x14ac:dyDescent="0.3">
      <c r="AY73"/>
      <c r="AZ73"/>
      <c r="BA73"/>
      <c r="BB73"/>
      <c r="BC73"/>
      <c r="BD73"/>
      <c r="BE73"/>
      <c r="BF73"/>
      <c r="BG73"/>
      <c r="BH73"/>
    </row>
    <row r="74" spans="51:60" x14ac:dyDescent="0.3">
      <c r="AY74"/>
      <c r="AZ74"/>
      <c r="BA74"/>
      <c r="BB74"/>
      <c r="BC74"/>
      <c r="BD74"/>
      <c r="BE74"/>
      <c r="BF74"/>
      <c r="BG74"/>
      <c r="BH74"/>
    </row>
    <row r="75" spans="51:60" x14ac:dyDescent="0.3">
      <c r="AY75"/>
      <c r="AZ75"/>
      <c r="BA75"/>
      <c r="BB75"/>
      <c r="BC75"/>
      <c r="BD75"/>
      <c r="BE75"/>
      <c r="BF75"/>
      <c r="BG75"/>
      <c r="BH75"/>
    </row>
    <row r="76" spans="51:60" x14ac:dyDescent="0.3">
      <c r="AY76"/>
      <c r="AZ76"/>
      <c r="BA76"/>
      <c r="BB76"/>
      <c r="BC76"/>
      <c r="BD76"/>
      <c r="BE76"/>
      <c r="BF76"/>
      <c r="BG76"/>
      <c r="BH76"/>
    </row>
    <row r="77" spans="51:60" x14ac:dyDescent="0.3">
      <c r="AY77"/>
      <c r="AZ77"/>
      <c r="BA77"/>
      <c r="BB77"/>
      <c r="BC77"/>
      <c r="BD77"/>
      <c r="BE77"/>
      <c r="BF77"/>
      <c r="BG77"/>
      <c r="BH77"/>
    </row>
    <row r="78" spans="51:60" x14ac:dyDescent="0.3">
      <c r="AY78"/>
      <c r="AZ78"/>
      <c r="BA78"/>
      <c r="BB78"/>
      <c r="BC78"/>
      <c r="BD78"/>
      <c r="BE78"/>
      <c r="BF78"/>
      <c r="BG78"/>
      <c r="BH78"/>
    </row>
    <row r="79" spans="51:60" x14ac:dyDescent="0.3">
      <c r="AY79"/>
      <c r="AZ79"/>
      <c r="BA79"/>
      <c r="BB79"/>
      <c r="BC79"/>
      <c r="BD79"/>
      <c r="BE79"/>
      <c r="BF79"/>
      <c r="BG79"/>
      <c r="BH79"/>
    </row>
    <row r="80" spans="51:60" x14ac:dyDescent="0.3">
      <c r="AY80"/>
      <c r="AZ80"/>
      <c r="BA80"/>
      <c r="BB80"/>
      <c r="BC80"/>
      <c r="BD80"/>
      <c r="BE80"/>
      <c r="BF80"/>
      <c r="BG80"/>
      <c r="BH80"/>
    </row>
    <row r="81" spans="51:60" x14ac:dyDescent="0.3">
      <c r="AY81"/>
      <c r="AZ81"/>
      <c r="BA81"/>
      <c r="BB81"/>
      <c r="BC81"/>
      <c r="BD81"/>
      <c r="BE81"/>
      <c r="BF81"/>
      <c r="BG81"/>
      <c r="BH81"/>
    </row>
    <row r="82" spans="51:60" x14ac:dyDescent="0.3">
      <c r="AY82"/>
      <c r="AZ82"/>
      <c r="BA82"/>
      <c r="BB82"/>
      <c r="BC82"/>
      <c r="BD82"/>
      <c r="BE82"/>
      <c r="BF82"/>
      <c r="BG82"/>
      <c r="BH82"/>
    </row>
  </sheetData>
  <mergeCells count="12">
    <mergeCell ref="A1:AW1"/>
    <mergeCell ref="A2:AW2"/>
    <mergeCell ref="A3:AW3"/>
    <mergeCell ref="A5:AW5"/>
    <mergeCell ref="A10:A12"/>
    <mergeCell ref="B10:B12"/>
    <mergeCell ref="D10:AS10"/>
    <mergeCell ref="AT10:AW10"/>
    <mergeCell ref="AT11:AT12"/>
    <mergeCell ref="AU11:AU12"/>
    <mergeCell ref="AV11:AV12"/>
    <mergeCell ref="AW11:AW12"/>
  </mergeCells>
  <pageMargins left="0.37" right="0.19685039370078741" top="0.33" bottom="0.12" header="0.19685039370078741" footer="0.12"/>
  <pageSetup paperSize="5" orientation="landscape" horizontalDpi="4294967293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S52"/>
  <sheetViews>
    <sheetView zoomScaleNormal="100" workbookViewId="0">
      <selection activeCell="D6" sqref="D6"/>
    </sheetView>
  </sheetViews>
  <sheetFormatPr defaultRowHeight="14.4" x14ac:dyDescent="0.3"/>
  <cols>
    <col min="1" max="1" width="3.6640625" customWidth="1"/>
    <col min="2" max="2" width="25.33203125" customWidth="1"/>
    <col min="3" max="3" width="4" customWidth="1"/>
    <col min="4" max="38" width="3.33203125" customWidth="1"/>
    <col min="39" max="40" width="4.33203125" customWidth="1"/>
    <col min="41" max="41" width="4.109375" customWidth="1"/>
  </cols>
  <sheetData>
    <row r="1" spans="1:41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1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</row>
    <row r="3" spans="1:41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</row>
    <row r="4" spans="1:41" ht="15" customHeight="1" x14ac:dyDescent="0.3">
      <c r="A4" s="526" t="s">
        <v>162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</row>
    <row r="5" spans="1:41" s="2" customFormat="1" ht="12.75" customHeight="1" x14ac:dyDescent="0.2">
      <c r="A5" s="3" t="s">
        <v>22</v>
      </c>
      <c r="B5" s="4"/>
      <c r="C5" s="472" t="s">
        <v>23</v>
      </c>
      <c r="D5" s="472" t="str">
        <f>'D. Hadir 7C'!E7</f>
        <v>7C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472" t="s">
        <v>19</v>
      </c>
      <c r="AJ5" s="10" t="str">
        <f>[1]D.Hadir_9A!E7</f>
        <v>. . . . . . . . . . . . . . . . . . . .</v>
      </c>
      <c r="AM5" s="4"/>
      <c r="AN5" s="4"/>
      <c r="AO5" s="5"/>
    </row>
    <row r="6" spans="1:41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03" t="s">
        <v>38</v>
      </c>
      <c r="AD6" s="4"/>
      <c r="AE6" s="4"/>
      <c r="AF6" s="10"/>
      <c r="AG6" s="10"/>
      <c r="AH6" s="10"/>
      <c r="AI6" s="472" t="s">
        <v>19</v>
      </c>
      <c r="AJ6" s="10" t="str">
        <f>[1]D.Hadir_9A!E9</f>
        <v>5 (Ganjil)</v>
      </c>
      <c r="AM6" s="501" t="s">
        <v>423</v>
      </c>
      <c r="AN6" s="1" t="str">
        <f>[1]D.Hadir_9A!I9</f>
        <v>2020 - 2021</v>
      </c>
      <c r="AO6" s="4"/>
    </row>
    <row r="7" spans="1:41" s="2" customFormat="1" ht="12" customHeight="1" x14ac:dyDescent="0.2">
      <c r="A7" s="557" t="s">
        <v>0</v>
      </c>
      <c r="B7" s="551" t="s">
        <v>4</v>
      </c>
      <c r="C7" s="560" t="s">
        <v>47</v>
      </c>
      <c r="D7" s="564" t="s">
        <v>32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6"/>
      <c r="AJ7" s="554" t="s">
        <v>28</v>
      </c>
      <c r="AK7" s="554" t="s">
        <v>26</v>
      </c>
      <c r="AL7" s="535" t="s">
        <v>27</v>
      </c>
      <c r="AM7" s="538" t="s">
        <v>30</v>
      </c>
      <c r="AN7" s="539"/>
      <c r="AO7" s="542" t="s">
        <v>2</v>
      </c>
    </row>
    <row r="8" spans="1:41" s="2" customFormat="1" ht="12" customHeight="1" x14ac:dyDescent="0.2">
      <c r="A8" s="558"/>
      <c r="B8" s="552"/>
      <c r="C8" s="561"/>
      <c r="D8" s="564"/>
      <c r="E8" s="565"/>
      <c r="F8" s="565"/>
      <c r="G8" s="565"/>
      <c r="H8" s="565"/>
      <c r="I8" s="565"/>
      <c r="J8" s="565"/>
      <c r="K8" s="566"/>
      <c r="L8" s="544"/>
      <c r="M8" s="544"/>
      <c r="N8" s="544"/>
      <c r="O8" s="544"/>
      <c r="P8" s="544"/>
      <c r="Q8" s="544"/>
      <c r="R8" s="544"/>
      <c r="S8" s="544"/>
      <c r="T8" s="544"/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  <c r="AG8" s="544"/>
      <c r="AH8" s="544"/>
      <c r="AI8" s="544"/>
      <c r="AJ8" s="555"/>
      <c r="AK8" s="555"/>
      <c r="AL8" s="536"/>
      <c r="AM8" s="540"/>
      <c r="AN8" s="541"/>
      <c r="AO8" s="543"/>
    </row>
    <row r="9" spans="1:41" s="2" customFormat="1" ht="14.25" customHeight="1" x14ac:dyDescent="0.2">
      <c r="A9" s="558"/>
      <c r="B9" s="552"/>
      <c r="C9" s="562" t="s">
        <v>1</v>
      </c>
      <c r="D9" s="567" t="s">
        <v>74</v>
      </c>
      <c r="E9" s="568"/>
      <c r="F9" s="568"/>
      <c r="G9" s="568"/>
      <c r="H9" s="568"/>
      <c r="I9" s="568"/>
      <c r="J9" s="568"/>
      <c r="K9" s="569"/>
      <c r="L9" s="545" t="s">
        <v>75</v>
      </c>
      <c r="M9" s="545"/>
      <c r="N9" s="545"/>
      <c r="O9" s="545"/>
      <c r="P9" s="545"/>
      <c r="Q9" s="545"/>
      <c r="R9" s="545"/>
      <c r="S9" s="546"/>
      <c r="T9" s="545" t="s">
        <v>76</v>
      </c>
      <c r="U9" s="545"/>
      <c r="V9" s="545"/>
      <c r="W9" s="545"/>
      <c r="X9" s="545"/>
      <c r="Y9" s="545"/>
      <c r="Z9" s="545"/>
      <c r="AA9" s="546"/>
      <c r="AB9" s="545" t="s">
        <v>77</v>
      </c>
      <c r="AC9" s="545"/>
      <c r="AD9" s="545"/>
      <c r="AE9" s="545"/>
      <c r="AF9" s="545"/>
      <c r="AG9" s="545"/>
      <c r="AH9" s="545"/>
      <c r="AI9" s="546"/>
      <c r="AJ9" s="555"/>
      <c r="AK9" s="555"/>
      <c r="AL9" s="536"/>
      <c r="AM9" s="547" t="s">
        <v>70</v>
      </c>
      <c r="AN9" s="549" t="s">
        <v>71</v>
      </c>
      <c r="AO9" s="543"/>
    </row>
    <row r="10" spans="1:41" s="2" customFormat="1" ht="14.25" customHeight="1" x14ac:dyDescent="0.2">
      <c r="A10" s="559"/>
      <c r="B10" s="553"/>
      <c r="C10" s="563"/>
      <c r="D10" s="441" t="s">
        <v>54</v>
      </c>
      <c r="E10" s="443" t="s">
        <v>55</v>
      </c>
      <c r="F10" s="443" t="s">
        <v>53</v>
      </c>
      <c r="G10" s="409" t="s">
        <v>176</v>
      </c>
      <c r="H10" s="408" t="s">
        <v>56</v>
      </c>
      <c r="I10" s="408" t="s">
        <v>57</v>
      </c>
      <c r="J10" s="408" t="s">
        <v>58</v>
      </c>
      <c r="K10" s="408" t="s">
        <v>169</v>
      </c>
      <c r="L10" s="409" t="s">
        <v>54</v>
      </c>
      <c r="M10" s="409" t="s">
        <v>55</v>
      </c>
      <c r="N10" s="409" t="s">
        <v>53</v>
      </c>
      <c r="O10" s="409" t="s">
        <v>176</v>
      </c>
      <c r="P10" s="408" t="s">
        <v>56</v>
      </c>
      <c r="Q10" s="408" t="s">
        <v>57</v>
      </c>
      <c r="R10" s="408" t="s">
        <v>58</v>
      </c>
      <c r="S10" s="408" t="s">
        <v>169</v>
      </c>
      <c r="T10" s="409" t="s">
        <v>54</v>
      </c>
      <c r="U10" s="409" t="s">
        <v>55</v>
      </c>
      <c r="V10" s="409" t="s">
        <v>53</v>
      </c>
      <c r="W10" s="409" t="s">
        <v>176</v>
      </c>
      <c r="X10" s="408" t="s">
        <v>56</v>
      </c>
      <c r="Y10" s="408" t="s">
        <v>57</v>
      </c>
      <c r="Z10" s="408" t="s">
        <v>58</v>
      </c>
      <c r="AA10" s="408" t="s">
        <v>169</v>
      </c>
      <c r="AB10" s="409" t="s">
        <v>54</v>
      </c>
      <c r="AC10" s="409" t="s">
        <v>55</v>
      </c>
      <c r="AD10" s="409" t="s">
        <v>53</v>
      </c>
      <c r="AE10" s="409" t="s">
        <v>176</v>
      </c>
      <c r="AF10" s="408" t="s">
        <v>56</v>
      </c>
      <c r="AG10" s="408" t="s">
        <v>57</v>
      </c>
      <c r="AH10" s="408" t="s">
        <v>58</v>
      </c>
      <c r="AI10" s="408" t="s">
        <v>169</v>
      </c>
      <c r="AJ10" s="556"/>
      <c r="AK10" s="556"/>
      <c r="AL10" s="537"/>
      <c r="AM10" s="548"/>
      <c r="AN10" s="550"/>
      <c r="AO10" s="543"/>
    </row>
    <row r="11" spans="1:41" s="2" customFormat="1" ht="12" customHeight="1" x14ac:dyDescent="0.25">
      <c r="A11" s="446">
        <v>1</v>
      </c>
      <c r="B11" s="487" t="s">
        <v>289</v>
      </c>
      <c r="C11" s="488" t="s">
        <v>6</v>
      </c>
      <c r="D11" s="403"/>
      <c r="E11" s="403"/>
      <c r="F11" s="403"/>
      <c r="G11" s="405" t="e">
        <f>AVERAGE(D11:F11)</f>
        <v>#DIV/0!</v>
      </c>
      <c r="H11" s="404"/>
      <c r="I11" s="403"/>
      <c r="J11" s="403"/>
      <c r="K11" s="405" t="e">
        <f>MAX(G11:J11)</f>
        <v>#DIV/0!</v>
      </c>
      <c r="L11" s="403"/>
      <c r="M11" s="403"/>
      <c r="N11" s="406"/>
      <c r="O11" s="405" t="e">
        <f t="shared" ref="O11:O39" si="0">AVERAGE(L11:N11)</f>
        <v>#DIV/0!</v>
      </c>
      <c r="P11" s="406"/>
      <c r="Q11" s="406"/>
      <c r="R11" s="406"/>
      <c r="S11" s="405" t="e">
        <f t="shared" ref="S11:S39" si="1">MAX(O11:R11)</f>
        <v>#DIV/0!</v>
      </c>
      <c r="T11" s="406"/>
      <c r="U11" s="406"/>
      <c r="V11" s="406"/>
      <c r="W11" s="405" t="e">
        <f t="shared" ref="W11:W39" si="2">AVERAGE(T11:V11)</f>
        <v>#DIV/0!</v>
      </c>
      <c r="X11" s="406"/>
      <c r="Y11" s="406"/>
      <c r="Z11" s="406"/>
      <c r="AA11" s="405" t="e">
        <f t="shared" ref="AA11:AA39" si="3">MAX(W11:Z11)</f>
        <v>#DIV/0!</v>
      </c>
      <c r="AB11" s="406"/>
      <c r="AC11" s="406"/>
      <c r="AD11" s="406"/>
      <c r="AE11" s="405" t="e">
        <f t="shared" ref="AE11:AE39" si="4">AVERAGE(AB11:AD11)</f>
        <v>#DIV/0!</v>
      </c>
      <c r="AF11" s="406"/>
      <c r="AG11" s="406"/>
      <c r="AH11" s="406"/>
      <c r="AI11" s="405" t="e">
        <f t="shared" ref="AI11:AI39" si="5">MAX(AE11:AH11)</f>
        <v>#DIV/0!</v>
      </c>
      <c r="AJ11" s="415" t="e">
        <f t="shared" ref="AJ11:AJ39" si="6">(K11+S11+AA11+AI11)/4</f>
        <v>#DIV/0!</v>
      </c>
      <c r="AK11" s="406"/>
      <c r="AL11" s="407"/>
      <c r="AM11" s="427" t="e">
        <f>((2*AJ11)+AK11+AL11)/4</f>
        <v>#DIV/0!</v>
      </c>
      <c r="AN11" s="425" t="e">
        <f>IF(AM11&lt;66,"D",IF(AM11&lt;78,"C",IF(AM11&lt;89,"B","A")))</f>
        <v>#DIV/0!</v>
      </c>
      <c r="AO11" s="424" t="e">
        <f>IF(AM11&gt;$D$6,"T","TT")</f>
        <v>#DIV/0!</v>
      </c>
    </row>
    <row r="12" spans="1:41" s="2" customFormat="1" ht="12" customHeight="1" x14ac:dyDescent="0.25">
      <c r="A12" s="224">
        <v>2</v>
      </c>
      <c r="B12" s="240" t="s">
        <v>290</v>
      </c>
      <c r="C12" s="260" t="s">
        <v>12</v>
      </c>
      <c r="D12" s="12"/>
      <c r="E12" s="43"/>
      <c r="F12" s="43"/>
      <c r="G12" s="402" t="e">
        <f>AVERAGE(D12:F12)</f>
        <v>#DIV/0!</v>
      </c>
      <c r="H12" s="43"/>
      <c r="I12" s="43"/>
      <c r="J12" s="43"/>
      <c r="K12" s="405" t="e">
        <f t="shared" ref="K12:K39" si="7">MAX(G12:J12)</f>
        <v>#DIV/0!</v>
      </c>
      <c r="L12" s="43"/>
      <c r="M12" s="43"/>
      <c r="N12" s="40"/>
      <c r="O12" s="405" t="e">
        <f t="shared" si="0"/>
        <v>#DIV/0!</v>
      </c>
      <c r="P12" s="40"/>
      <c r="Q12" s="40"/>
      <c r="R12" s="40"/>
      <c r="S12" s="405" t="e">
        <f t="shared" si="1"/>
        <v>#DIV/0!</v>
      </c>
      <c r="T12" s="40"/>
      <c r="U12" s="40"/>
      <c r="V12" s="40"/>
      <c r="W12" s="405" t="e">
        <f t="shared" si="2"/>
        <v>#DIV/0!</v>
      </c>
      <c r="X12" s="40"/>
      <c r="Y12" s="40"/>
      <c r="Z12" s="40"/>
      <c r="AA12" s="405" t="e">
        <f t="shared" si="3"/>
        <v>#DIV/0!</v>
      </c>
      <c r="AB12" s="40"/>
      <c r="AC12" s="40"/>
      <c r="AD12" s="40"/>
      <c r="AE12" s="405" t="e">
        <f t="shared" si="4"/>
        <v>#DIV/0!</v>
      </c>
      <c r="AF12" s="40"/>
      <c r="AG12" s="184" t="s">
        <v>43</v>
      </c>
      <c r="AH12" s="184"/>
      <c r="AI12" s="405" t="e">
        <f t="shared" si="5"/>
        <v>#DIV/0!</v>
      </c>
      <c r="AJ12" s="415" t="e">
        <f t="shared" si="6"/>
        <v>#DIV/0!</v>
      </c>
      <c r="AK12" s="184"/>
      <c r="AL12" s="262"/>
      <c r="AM12" s="428" t="e">
        <f t="shared" ref="AM12:AM39" si="8">((2*AJ12)+AK12+AL12)/4</f>
        <v>#DIV/0!</v>
      </c>
      <c r="AN12" s="426" t="e">
        <f t="shared" ref="AN12:AN39" si="9">IF(AM12&lt;66,"D",IF(AM12&lt;78,"C",IF(AM12&lt;89,"B","A")))</f>
        <v>#DIV/0!</v>
      </c>
      <c r="AO12" s="421" t="e">
        <f t="shared" ref="AO12:AO39" si="10">IF(AM12&gt;$D$6,"T","TT")</f>
        <v>#DIV/0!</v>
      </c>
    </row>
    <row r="13" spans="1:41" s="2" customFormat="1" ht="12" customHeight="1" x14ac:dyDescent="0.25">
      <c r="A13" s="225">
        <v>3</v>
      </c>
      <c r="B13" s="240" t="s">
        <v>291</v>
      </c>
      <c r="C13" s="260" t="s">
        <v>12</v>
      </c>
      <c r="D13" s="43"/>
      <c r="E13" s="46"/>
      <c r="F13" s="46"/>
      <c r="G13" s="402" t="e">
        <f t="shared" ref="G13:G39" si="11">AVERAGE(D13:F13)</f>
        <v>#DIV/0!</v>
      </c>
      <c r="H13" s="46"/>
      <c r="I13" s="46"/>
      <c r="J13" s="46"/>
      <c r="K13" s="405" t="e">
        <f t="shared" si="7"/>
        <v>#DIV/0!</v>
      </c>
      <c r="L13" s="46"/>
      <c r="M13" s="46"/>
      <c r="N13" s="43"/>
      <c r="O13" s="405" t="e">
        <f t="shared" si="0"/>
        <v>#DIV/0!</v>
      </c>
      <c r="P13" s="43"/>
      <c r="Q13" s="43"/>
      <c r="R13" s="43"/>
      <c r="S13" s="405" t="e">
        <f t="shared" si="1"/>
        <v>#DIV/0!</v>
      </c>
      <c r="T13" s="43"/>
      <c r="U13" s="43"/>
      <c r="V13" s="43"/>
      <c r="W13" s="405" t="e">
        <f t="shared" si="2"/>
        <v>#DIV/0!</v>
      </c>
      <c r="X13" s="43"/>
      <c r="Y13" s="43"/>
      <c r="Z13" s="43"/>
      <c r="AA13" s="405" t="e">
        <f t="shared" si="3"/>
        <v>#DIV/0!</v>
      </c>
      <c r="AB13" s="43"/>
      <c r="AC13" s="43"/>
      <c r="AD13" s="43"/>
      <c r="AE13" s="405" t="e">
        <f t="shared" si="4"/>
        <v>#DIV/0!</v>
      </c>
      <c r="AF13" s="43"/>
      <c r="AG13" s="44" t="s">
        <v>43</v>
      </c>
      <c r="AH13" s="44"/>
      <c r="AI13" s="405" t="e">
        <f t="shared" si="5"/>
        <v>#DIV/0!</v>
      </c>
      <c r="AJ13" s="415" t="e">
        <f t="shared" si="6"/>
        <v>#DIV/0!</v>
      </c>
      <c r="AK13" s="44"/>
      <c r="AL13" s="263"/>
      <c r="AM13" s="428" t="e">
        <f t="shared" si="8"/>
        <v>#DIV/0!</v>
      </c>
      <c r="AN13" s="426" t="e">
        <f t="shared" si="9"/>
        <v>#DIV/0!</v>
      </c>
      <c r="AO13" s="421" t="e">
        <f t="shared" si="10"/>
        <v>#DIV/0!</v>
      </c>
    </row>
    <row r="14" spans="1:41" s="2" customFormat="1" ht="12" customHeight="1" x14ac:dyDescent="0.25">
      <c r="A14" s="224">
        <v>4</v>
      </c>
      <c r="B14" s="240" t="s">
        <v>292</v>
      </c>
      <c r="C14" s="260" t="s">
        <v>12</v>
      </c>
      <c r="D14" s="43"/>
      <c r="E14" s="43"/>
      <c r="F14" s="43"/>
      <c r="G14" s="402" t="e">
        <f t="shared" si="11"/>
        <v>#DIV/0!</v>
      </c>
      <c r="H14" s="43"/>
      <c r="I14" s="43"/>
      <c r="J14" s="43"/>
      <c r="K14" s="405" t="e">
        <f t="shared" si="7"/>
        <v>#DIV/0!</v>
      </c>
      <c r="L14" s="43"/>
      <c r="M14" s="43"/>
      <c r="N14" s="43"/>
      <c r="O14" s="405" t="e">
        <f t="shared" si="0"/>
        <v>#DIV/0!</v>
      </c>
      <c r="P14" s="43"/>
      <c r="Q14" s="43"/>
      <c r="R14" s="43"/>
      <c r="S14" s="405" t="e">
        <f t="shared" si="1"/>
        <v>#DIV/0!</v>
      </c>
      <c r="T14" s="43"/>
      <c r="U14" s="43"/>
      <c r="V14" s="43"/>
      <c r="W14" s="405" t="e">
        <f t="shared" si="2"/>
        <v>#DIV/0!</v>
      </c>
      <c r="X14" s="43"/>
      <c r="Y14" s="43"/>
      <c r="Z14" s="43"/>
      <c r="AA14" s="405" t="e">
        <f t="shared" si="3"/>
        <v>#DIV/0!</v>
      </c>
      <c r="AB14" s="43"/>
      <c r="AC14" s="43"/>
      <c r="AD14" s="43"/>
      <c r="AE14" s="405" t="e">
        <f t="shared" si="4"/>
        <v>#DIV/0!</v>
      </c>
      <c r="AF14" s="43"/>
      <c r="AG14" s="44" t="s">
        <v>43</v>
      </c>
      <c r="AH14" s="44"/>
      <c r="AI14" s="405" t="e">
        <f t="shared" si="5"/>
        <v>#DIV/0!</v>
      </c>
      <c r="AJ14" s="415" t="e">
        <f t="shared" si="6"/>
        <v>#DIV/0!</v>
      </c>
      <c r="AK14" s="44"/>
      <c r="AL14" s="263"/>
      <c r="AM14" s="428" t="e">
        <f t="shared" si="8"/>
        <v>#DIV/0!</v>
      </c>
      <c r="AN14" s="426" t="e">
        <f t="shared" si="9"/>
        <v>#DIV/0!</v>
      </c>
      <c r="AO14" s="421" t="e">
        <f t="shared" si="10"/>
        <v>#DIV/0!</v>
      </c>
    </row>
    <row r="15" spans="1:41" s="2" customFormat="1" ht="12" customHeight="1" x14ac:dyDescent="0.25">
      <c r="A15" s="225">
        <v>5</v>
      </c>
      <c r="B15" s="240" t="s">
        <v>293</v>
      </c>
      <c r="C15" s="260" t="s">
        <v>6</v>
      </c>
      <c r="D15" s="43"/>
      <c r="E15" s="43"/>
      <c r="F15" s="43"/>
      <c r="G15" s="402" t="e">
        <f t="shared" si="11"/>
        <v>#DIV/0!</v>
      </c>
      <c r="H15" s="43"/>
      <c r="I15" s="43"/>
      <c r="J15" s="43"/>
      <c r="K15" s="405" t="e">
        <f t="shared" si="7"/>
        <v>#DIV/0!</v>
      </c>
      <c r="L15" s="43"/>
      <c r="M15" s="43"/>
      <c r="N15" s="46"/>
      <c r="O15" s="405" t="e">
        <f t="shared" si="0"/>
        <v>#DIV/0!</v>
      </c>
      <c r="P15" s="46"/>
      <c r="Q15" s="46"/>
      <c r="R15" s="46"/>
      <c r="S15" s="405" t="e">
        <f t="shared" si="1"/>
        <v>#DIV/0!</v>
      </c>
      <c r="T15" s="46"/>
      <c r="U15" s="46"/>
      <c r="V15" s="46"/>
      <c r="W15" s="405" t="e">
        <f t="shared" si="2"/>
        <v>#DIV/0!</v>
      </c>
      <c r="X15" s="46"/>
      <c r="Y15" s="46"/>
      <c r="Z15" s="46"/>
      <c r="AA15" s="405" t="e">
        <f t="shared" si="3"/>
        <v>#DIV/0!</v>
      </c>
      <c r="AB15" s="46"/>
      <c r="AC15" s="46"/>
      <c r="AD15" s="46"/>
      <c r="AE15" s="405" t="e">
        <f t="shared" si="4"/>
        <v>#DIV/0!</v>
      </c>
      <c r="AF15" s="46"/>
      <c r="AG15" s="44" t="s">
        <v>43</v>
      </c>
      <c r="AH15" s="44"/>
      <c r="AI15" s="405" t="e">
        <f t="shared" si="5"/>
        <v>#DIV/0!</v>
      </c>
      <c r="AJ15" s="415" t="e">
        <f t="shared" si="6"/>
        <v>#DIV/0!</v>
      </c>
      <c r="AK15" s="44"/>
      <c r="AL15" s="263"/>
      <c r="AM15" s="428" t="e">
        <f t="shared" si="8"/>
        <v>#DIV/0!</v>
      </c>
      <c r="AN15" s="426" t="e">
        <f t="shared" si="9"/>
        <v>#DIV/0!</v>
      </c>
      <c r="AO15" s="421" t="e">
        <f t="shared" si="10"/>
        <v>#DIV/0!</v>
      </c>
    </row>
    <row r="16" spans="1:41" s="2" customFormat="1" ht="12" customHeight="1" x14ac:dyDescent="0.25">
      <c r="A16" s="224">
        <v>6</v>
      </c>
      <c r="B16" s="240" t="s">
        <v>294</v>
      </c>
      <c r="C16" s="260" t="s">
        <v>6</v>
      </c>
      <c r="D16" s="43"/>
      <c r="E16" s="43"/>
      <c r="F16" s="43"/>
      <c r="G16" s="402" t="e">
        <f t="shared" si="11"/>
        <v>#DIV/0!</v>
      </c>
      <c r="H16" s="43"/>
      <c r="I16" s="43"/>
      <c r="J16" s="43"/>
      <c r="K16" s="405" t="e">
        <f t="shared" si="7"/>
        <v>#DIV/0!</v>
      </c>
      <c r="L16" s="43"/>
      <c r="M16" s="43"/>
      <c r="N16" s="43"/>
      <c r="O16" s="405" t="e">
        <f t="shared" si="0"/>
        <v>#DIV/0!</v>
      </c>
      <c r="P16" s="43"/>
      <c r="Q16" s="43"/>
      <c r="R16" s="43"/>
      <c r="S16" s="405" t="e">
        <f t="shared" si="1"/>
        <v>#DIV/0!</v>
      </c>
      <c r="T16" s="43"/>
      <c r="U16" s="43"/>
      <c r="V16" s="43"/>
      <c r="W16" s="405" t="e">
        <f t="shared" si="2"/>
        <v>#DIV/0!</v>
      </c>
      <c r="X16" s="43"/>
      <c r="Y16" s="43"/>
      <c r="Z16" s="43"/>
      <c r="AA16" s="405" t="e">
        <f t="shared" si="3"/>
        <v>#DIV/0!</v>
      </c>
      <c r="AB16" s="43"/>
      <c r="AC16" s="43"/>
      <c r="AD16" s="43"/>
      <c r="AE16" s="405" t="e">
        <f t="shared" si="4"/>
        <v>#DIV/0!</v>
      </c>
      <c r="AF16" s="43"/>
      <c r="AG16" s="44" t="s">
        <v>43</v>
      </c>
      <c r="AH16" s="44"/>
      <c r="AI16" s="405" t="e">
        <f t="shared" si="5"/>
        <v>#DIV/0!</v>
      </c>
      <c r="AJ16" s="415" t="e">
        <f t="shared" si="6"/>
        <v>#DIV/0!</v>
      </c>
      <c r="AK16" s="44"/>
      <c r="AL16" s="263"/>
      <c r="AM16" s="428" t="e">
        <f t="shared" si="8"/>
        <v>#DIV/0!</v>
      </c>
      <c r="AN16" s="426" t="e">
        <f t="shared" si="9"/>
        <v>#DIV/0!</v>
      </c>
      <c r="AO16" s="421" t="e">
        <f t="shared" si="10"/>
        <v>#DIV/0!</v>
      </c>
    </row>
    <row r="17" spans="1:41" s="2" customFormat="1" ht="12" customHeight="1" x14ac:dyDescent="0.25">
      <c r="A17" s="225">
        <v>7</v>
      </c>
      <c r="B17" s="240" t="s">
        <v>295</v>
      </c>
      <c r="C17" s="260" t="s">
        <v>12</v>
      </c>
      <c r="D17" s="43"/>
      <c r="E17" s="43"/>
      <c r="F17" s="43"/>
      <c r="G17" s="402" t="e">
        <f t="shared" si="11"/>
        <v>#DIV/0!</v>
      </c>
      <c r="H17" s="43"/>
      <c r="I17" s="43"/>
      <c r="J17" s="43"/>
      <c r="K17" s="405" t="e">
        <f t="shared" si="7"/>
        <v>#DIV/0!</v>
      </c>
      <c r="L17" s="43"/>
      <c r="M17" s="43"/>
      <c r="N17" s="43"/>
      <c r="O17" s="405" t="e">
        <f t="shared" si="0"/>
        <v>#DIV/0!</v>
      </c>
      <c r="P17" s="43"/>
      <c r="Q17" s="43"/>
      <c r="R17" s="43"/>
      <c r="S17" s="405" t="e">
        <f t="shared" si="1"/>
        <v>#DIV/0!</v>
      </c>
      <c r="T17" s="43"/>
      <c r="U17" s="43"/>
      <c r="V17" s="43"/>
      <c r="W17" s="405" t="e">
        <f t="shared" si="2"/>
        <v>#DIV/0!</v>
      </c>
      <c r="X17" s="43"/>
      <c r="Y17" s="43"/>
      <c r="Z17" s="43"/>
      <c r="AA17" s="405" t="e">
        <f t="shared" si="3"/>
        <v>#DIV/0!</v>
      </c>
      <c r="AB17" s="43"/>
      <c r="AC17" s="43"/>
      <c r="AD17" s="43"/>
      <c r="AE17" s="405" t="e">
        <f t="shared" si="4"/>
        <v>#DIV/0!</v>
      </c>
      <c r="AF17" s="43"/>
      <c r="AG17" s="44" t="s">
        <v>43</v>
      </c>
      <c r="AH17" s="44"/>
      <c r="AI17" s="405" t="e">
        <f t="shared" si="5"/>
        <v>#DIV/0!</v>
      </c>
      <c r="AJ17" s="415" t="e">
        <f t="shared" si="6"/>
        <v>#DIV/0!</v>
      </c>
      <c r="AK17" s="44"/>
      <c r="AL17" s="263"/>
      <c r="AM17" s="428" t="e">
        <f t="shared" si="8"/>
        <v>#DIV/0!</v>
      </c>
      <c r="AN17" s="426" t="e">
        <f t="shared" si="9"/>
        <v>#DIV/0!</v>
      </c>
      <c r="AO17" s="421" t="e">
        <f t="shared" si="10"/>
        <v>#DIV/0!</v>
      </c>
    </row>
    <row r="18" spans="1:41" s="2" customFormat="1" ht="12" customHeight="1" x14ac:dyDescent="0.25">
      <c r="A18" s="224">
        <v>8</v>
      </c>
      <c r="B18" s="240" t="s">
        <v>296</v>
      </c>
      <c r="C18" s="260" t="s">
        <v>6</v>
      </c>
      <c r="D18" s="43"/>
      <c r="E18" s="43"/>
      <c r="F18" s="43"/>
      <c r="G18" s="402" t="e">
        <f t="shared" si="11"/>
        <v>#DIV/0!</v>
      </c>
      <c r="H18" s="43"/>
      <c r="I18" s="43"/>
      <c r="J18" s="43"/>
      <c r="K18" s="405" t="e">
        <f t="shared" si="7"/>
        <v>#DIV/0!</v>
      </c>
      <c r="L18" s="43"/>
      <c r="M18" s="43"/>
      <c r="N18" s="43"/>
      <c r="O18" s="405" t="e">
        <f t="shared" si="0"/>
        <v>#DIV/0!</v>
      </c>
      <c r="P18" s="43"/>
      <c r="Q18" s="43"/>
      <c r="R18" s="43"/>
      <c r="S18" s="405" t="e">
        <f t="shared" si="1"/>
        <v>#DIV/0!</v>
      </c>
      <c r="T18" s="43"/>
      <c r="U18" s="43"/>
      <c r="V18" s="43"/>
      <c r="W18" s="405" t="e">
        <f t="shared" si="2"/>
        <v>#DIV/0!</v>
      </c>
      <c r="X18" s="43"/>
      <c r="Y18" s="43"/>
      <c r="Z18" s="43"/>
      <c r="AA18" s="405" t="e">
        <f t="shared" si="3"/>
        <v>#DIV/0!</v>
      </c>
      <c r="AB18" s="43"/>
      <c r="AC18" s="43"/>
      <c r="AD18" s="43"/>
      <c r="AE18" s="405" t="e">
        <f t="shared" si="4"/>
        <v>#DIV/0!</v>
      </c>
      <c r="AF18" s="43"/>
      <c r="AG18" s="44"/>
      <c r="AH18" s="44"/>
      <c r="AI18" s="405" t="e">
        <f t="shared" si="5"/>
        <v>#DIV/0!</v>
      </c>
      <c r="AJ18" s="415" t="e">
        <f t="shared" si="6"/>
        <v>#DIV/0!</v>
      </c>
      <c r="AK18" s="44"/>
      <c r="AL18" s="263"/>
      <c r="AM18" s="428" t="e">
        <f t="shared" si="8"/>
        <v>#DIV/0!</v>
      </c>
      <c r="AN18" s="426" t="e">
        <f t="shared" si="9"/>
        <v>#DIV/0!</v>
      </c>
      <c r="AO18" s="421" t="e">
        <f t="shared" si="10"/>
        <v>#DIV/0!</v>
      </c>
    </row>
    <row r="19" spans="1:41" s="2" customFormat="1" ht="12" customHeight="1" x14ac:dyDescent="0.25">
      <c r="A19" s="225">
        <v>9</v>
      </c>
      <c r="B19" s="240" t="s">
        <v>297</v>
      </c>
      <c r="C19" s="260" t="s">
        <v>12</v>
      </c>
      <c r="D19" s="43"/>
      <c r="E19" s="43"/>
      <c r="F19" s="43"/>
      <c r="G19" s="402" t="e">
        <f t="shared" si="11"/>
        <v>#DIV/0!</v>
      </c>
      <c r="H19" s="43"/>
      <c r="I19" s="43"/>
      <c r="J19" s="43"/>
      <c r="K19" s="405" t="e">
        <f t="shared" si="7"/>
        <v>#DIV/0!</v>
      </c>
      <c r="L19" s="43"/>
      <c r="M19" s="43"/>
      <c r="N19" s="43"/>
      <c r="O19" s="405" t="e">
        <f t="shared" si="0"/>
        <v>#DIV/0!</v>
      </c>
      <c r="P19" s="43"/>
      <c r="Q19" s="43"/>
      <c r="R19" s="43"/>
      <c r="S19" s="405" t="e">
        <f t="shared" si="1"/>
        <v>#DIV/0!</v>
      </c>
      <c r="T19" s="43"/>
      <c r="U19" s="43"/>
      <c r="V19" s="43"/>
      <c r="W19" s="405" t="e">
        <f t="shared" si="2"/>
        <v>#DIV/0!</v>
      </c>
      <c r="X19" s="43"/>
      <c r="Y19" s="43"/>
      <c r="Z19" s="43"/>
      <c r="AA19" s="405" t="e">
        <f t="shared" si="3"/>
        <v>#DIV/0!</v>
      </c>
      <c r="AB19" s="43"/>
      <c r="AC19" s="43"/>
      <c r="AD19" s="43"/>
      <c r="AE19" s="405" t="e">
        <f t="shared" si="4"/>
        <v>#DIV/0!</v>
      </c>
      <c r="AF19" s="43"/>
      <c r="AG19" s="44" t="s">
        <v>43</v>
      </c>
      <c r="AH19" s="44"/>
      <c r="AI19" s="405" t="e">
        <f t="shared" si="5"/>
        <v>#DIV/0!</v>
      </c>
      <c r="AJ19" s="415" t="e">
        <f t="shared" si="6"/>
        <v>#DIV/0!</v>
      </c>
      <c r="AK19" s="44"/>
      <c r="AL19" s="263"/>
      <c r="AM19" s="428" t="e">
        <f t="shared" si="8"/>
        <v>#DIV/0!</v>
      </c>
      <c r="AN19" s="426" t="e">
        <f t="shared" si="9"/>
        <v>#DIV/0!</v>
      </c>
      <c r="AO19" s="421" t="e">
        <f t="shared" si="10"/>
        <v>#DIV/0!</v>
      </c>
    </row>
    <row r="20" spans="1:41" s="2" customFormat="1" ht="12" customHeight="1" x14ac:dyDescent="0.25">
      <c r="A20" s="224">
        <v>10</v>
      </c>
      <c r="B20" s="240" t="s">
        <v>298</v>
      </c>
      <c r="C20" s="260" t="s">
        <v>6</v>
      </c>
      <c r="D20" s="43"/>
      <c r="E20" s="43"/>
      <c r="F20" s="43"/>
      <c r="G20" s="402" t="e">
        <f t="shared" si="11"/>
        <v>#DIV/0!</v>
      </c>
      <c r="H20" s="43"/>
      <c r="I20" s="43"/>
      <c r="J20" s="43"/>
      <c r="K20" s="405" t="e">
        <f t="shared" si="7"/>
        <v>#DIV/0!</v>
      </c>
      <c r="L20" s="43"/>
      <c r="M20" s="43"/>
      <c r="N20" s="43"/>
      <c r="O20" s="405" t="e">
        <f t="shared" si="0"/>
        <v>#DIV/0!</v>
      </c>
      <c r="P20" s="43"/>
      <c r="Q20" s="43"/>
      <c r="R20" s="43"/>
      <c r="S20" s="405" t="e">
        <f t="shared" si="1"/>
        <v>#DIV/0!</v>
      </c>
      <c r="T20" s="43"/>
      <c r="U20" s="43"/>
      <c r="V20" s="43"/>
      <c r="W20" s="405" t="e">
        <f t="shared" si="2"/>
        <v>#DIV/0!</v>
      </c>
      <c r="X20" s="43"/>
      <c r="Y20" s="43"/>
      <c r="Z20" s="43"/>
      <c r="AA20" s="405" t="e">
        <f t="shared" si="3"/>
        <v>#DIV/0!</v>
      </c>
      <c r="AB20" s="43"/>
      <c r="AC20" s="43"/>
      <c r="AD20" s="43"/>
      <c r="AE20" s="405" t="e">
        <f t="shared" si="4"/>
        <v>#DIV/0!</v>
      </c>
      <c r="AF20" s="43"/>
      <c r="AG20" s="44" t="s">
        <v>43</v>
      </c>
      <c r="AH20" s="44"/>
      <c r="AI20" s="405" t="e">
        <f t="shared" si="5"/>
        <v>#DIV/0!</v>
      </c>
      <c r="AJ20" s="415" t="e">
        <f t="shared" si="6"/>
        <v>#DIV/0!</v>
      </c>
      <c r="AK20" s="44"/>
      <c r="AL20" s="263"/>
      <c r="AM20" s="428" t="e">
        <f t="shared" si="8"/>
        <v>#DIV/0!</v>
      </c>
      <c r="AN20" s="426" t="e">
        <f t="shared" si="9"/>
        <v>#DIV/0!</v>
      </c>
      <c r="AO20" s="421" t="e">
        <f t="shared" si="10"/>
        <v>#DIV/0!</v>
      </c>
    </row>
    <row r="21" spans="1:41" s="2" customFormat="1" ht="12" customHeight="1" x14ac:dyDescent="0.25">
      <c r="A21" s="225">
        <v>11</v>
      </c>
      <c r="B21" s="240" t="s">
        <v>299</v>
      </c>
      <c r="C21" s="260" t="s">
        <v>12</v>
      </c>
      <c r="D21" s="43"/>
      <c r="E21" s="43"/>
      <c r="F21" s="43"/>
      <c r="G21" s="402" t="e">
        <f t="shared" si="11"/>
        <v>#DIV/0!</v>
      </c>
      <c r="H21" s="43"/>
      <c r="I21" s="43"/>
      <c r="J21" s="43"/>
      <c r="K21" s="405" t="e">
        <f t="shared" si="7"/>
        <v>#DIV/0!</v>
      </c>
      <c r="L21" s="43"/>
      <c r="M21" s="43"/>
      <c r="N21" s="43"/>
      <c r="O21" s="405" t="e">
        <f t="shared" si="0"/>
        <v>#DIV/0!</v>
      </c>
      <c r="P21" s="43"/>
      <c r="Q21" s="43"/>
      <c r="R21" s="43"/>
      <c r="S21" s="405" t="e">
        <f t="shared" si="1"/>
        <v>#DIV/0!</v>
      </c>
      <c r="T21" s="43"/>
      <c r="U21" s="43"/>
      <c r="V21" s="43"/>
      <c r="W21" s="405" t="e">
        <f t="shared" si="2"/>
        <v>#DIV/0!</v>
      </c>
      <c r="X21" s="43"/>
      <c r="Y21" s="43"/>
      <c r="Z21" s="43"/>
      <c r="AA21" s="405" t="e">
        <f t="shared" si="3"/>
        <v>#DIV/0!</v>
      </c>
      <c r="AB21" s="43"/>
      <c r="AC21" s="43"/>
      <c r="AD21" s="43"/>
      <c r="AE21" s="405" t="e">
        <f t="shared" si="4"/>
        <v>#DIV/0!</v>
      </c>
      <c r="AF21" s="43"/>
      <c r="AG21" s="44" t="s">
        <v>43</v>
      </c>
      <c r="AH21" s="44"/>
      <c r="AI21" s="405" t="e">
        <f t="shared" si="5"/>
        <v>#DIV/0!</v>
      </c>
      <c r="AJ21" s="415" t="e">
        <f t="shared" si="6"/>
        <v>#DIV/0!</v>
      </c>
      <c r="AK21" s="44"/>
      <c r="AL21" s="263"/>
      <c r="AM21" s="428" t="e">
        <f t="shared" si="8"/>
        <v>#DIV/0!</v>
      </c>
      <c r="AN21" s="426" t="e">
        <f t="shared" si="9"/>
        <v>#DIV/0!</v>
      </c>
      <c r="AO21" s="421" t="e">
        <f t="shared" si="10"/>
        <v>#DIV/0!</v>
      </c>
    </row>
    <row r="22" spans="1:41" s="2" customFormat="1" ht="12" customHeight="1" x14ac:dyDescent="0.25">
      <c r="A22" s="224">
        <v>12</v>
      </c>
      <c r="B22" s="240" t="s">
        <v>300</v>
      </c>
      <c r="C22" s="260" t="s">
        <v>12</v>
      </c>
      <c r="D22" s="43"/>
      <c r="E22" s="43"/>
      <c r="F22" s="43"/>
      <c r="G22" s="402" t="e">
        <f t="shared" si="11"/>
        <v>#DIV/0!</v>
      </c>
      <c r="H22" s="43"/>
      <c r="I22" s="43"/>
      <c r="J22" s="43"/>
      <c r="K22" s="405" t="e">
        <f t="shared" si="7"/>
        <v>#DIV/0!</v>
      </c>
      <c r="L22" s="43"/>
      <c r="M22" s="43"/>
      <c r="N22" s="43"/>
      <c r="O22" s="405" t="e">
        <f t="shared" si="0"/>
        <v>#DIV/0!</v>
      </c>
      <c r="P22" s="43"/>
      <c r="Q22" s="43"/>
      <c r="R22" s="43"/>
      <c r="S22" s="405" t="e">
        <f t="shared" si="1"/>
        <v>#DIV/0!</v>
      </c>
      <c r="T22" s="43"/>
      <c r="U22" s="43"/>
      <c r="V22" s="43"/>
      <c r="W22" s="405" t="e">
        <f t="shared" si="2"/>
        <v>#DIV/0!</v>
      </c>
      <c r="X22" s="43"/>
      <c r="Y22" s="43"/>
      <c r="Z22" s="43"/>
      <c r="AA22" s="405" t="e">
        <f t="shared" si="3"/>
        <v>#DIV/0!</v>
      </c>
      <c r="AB22" s="43"/>
      <c r="AC22" s="43"/>
      <c r="AD22" s="43"/>
      <c r="AE22" s="405" t="e">
        <f t="shared" si="4"/>
        <v>#DIV/0!</v>
      </c>
      <c r="AF22" s="43"/>
      <c r="AG22" s="44"/>
      <c r="AH22" s="44"/>
      <c r="AI22" s="405" t="e">
        <f t="shared" si="5"/>
        <v>#DIV/0!</v>
      </c>
      <c r="AJ22" s="415" t="e">
        <f t="shared" si="6"/>
        <v>#DIV/0!</v>
      </c>
      <c r="AK22" s="44"/>
      <c r="AL22" s="263"/>
      <c r="AM22" s="428" t="e">
        <f t="shared" si="8"/>
        <v>#DIV/0!</v>
      </c>
      <c r="AN22" s="426" t="e">
        <f t="shared" si="9"/>
        <v>#DIV/0!</v>
      </c>
      <c r="AO22" s="421" t="e">
        <f t="shared" si="10"/>
        <v>#DIV/0!</v>
      </c>
    </row>
    <row r="23" spans="1:41" s="2" customFormat="1" ht="12" customHeight="1" x14ac:dyDescent="0.25">
      <c r="A23" s="225">
        <v>13</v>
      </c>
      <c r="B23" s="240" t="s">
        <v>301</v>
      </c>
      <c r="C23" s="260" t="s">
        <v>12</v>
      </c>
      <c r="D23" s="43"/>
      <c r="E23" s="43"/>
      <c r="F23" s="43"/>
      <c r="G23" s="402" t="e">
        <f t="shared" si="11"/>
        <v>#DIV/0!</v>
      </c>
      <c r="H23" s="43"/>
      <c r="I23" s="43"/>
      <c r="J23" s="43"/>
      <c r="K23" s="405" t="e">
        <f t="shared" si="7"/>
        <v>#DIV/0!</v>
      </c>
      <c r="L23" s="43"/>
      <c r="M23" s="43"/>
      <c r="N23" s="43"/>
      <c r="O23" s="405" t="e">
        <f t="shared" si="0"/>
        <v>#DIV/0!</v>
      </c>
      <c r="P23" s="43"/>
      <c r="Q23" s="43"/>
      <c r="R23" s="43"/>
      <c r="S23" s="405" t="e">
        <f t="shared" si="1"/>
        <v>#DIV/0!</v>
      </c>
      <c r="T23" s="43"/>
      <c r="U23" s="43"/>
      <c r="V23" s="43"/>
      <c r="W23" s="405" t="e">
        <f t="shared" si="2"/>
        <v>#DIV/0!</v>
      </c>
      <c r="X23" s="43"/>
      <c r="Y23" s="43"/>
      <c r="Z23" s="43"/>
      <c r="AA23" s="405" t="e">
        <f t="shared" si="3"/>
        <v>#DIV/0!</v>
      </c>
      <c r="AB23" s="43"/>
      <c r="AC23" s="43"/>
      <c r="AD23" s="43"/>
      <c r="AE23" s="405" t="e">
        <f t="shared" si="4"/>
        <v>#DIV/0!</v>
      </c>
      <c r="AF23" s="43"/>
      <c r="AG23" s="44" t="s">
        <v>43</v>
      </c>
      <c r="AH23" s="44"/>
      <c r="AI23" s="405" t="e">
        <f t="shared" si="5"/>
        <v>#DIV/0!</v>
      </c>
      <c r="AJ23" s="415" t="e">
        <f t="shared" si="6"/>
        <v>#DIV/0!</v>
      </c>
      <c r="AK23" s="44"/>
      <c r="AL23" s="263"/>
      <c r="AM23" s="428" t="e">
        <f t="shared" si="8"/>
        <v>#DIV/0!</v>
      </c>
      <c r="AN23" s="426" t="e">
        <f t="shared" si="9"/>
        <v>#DIV/0!</v>
      </c>
      <c r="AO23" s="421" t="e">
        <f t="shared" si="10"/>
        <v>#DIV/0!</v>
      </c>
    </row>
    <row r="24" spans="1:41" s="2" customFormat="1" ht="12" customHeight="1" x14ac:dyDescent="0.25">
      <c r="A24" s="224">
        <v>14</v>
      </c>
      <c r="B24" s="240" t="s">
        <v>302</v>
      </c>
      <c r="C24" s="260" t="s">
        <v>12</v>
      </c>
      <c r="D24" s="43"/>
      <c r="E24" s="43"/>
      <c r="F24" s="43"/>
      <c r="G24" s="402" t="e">
        <f t="shared" si="11"/>
        <v>#DIV/0!</v>
      </c>
      <c r="H24" s="43"/>
      <c r="I24" s="43"/>
      <c r="J24" s="43"/>
      <c r="K24" s="405" t="e">
        <f t="shared" si="7"/>
        <v>#DIV/0!</v>
      </c>
      <c r="L24" s="43"/>
      <c r="M24" s="43"/>
      <c r="N24" s="43"/>
      <c r="O24" s="405" t="e">
        <f t="shared" si="0"/>
        <v>#DIV/0!</v>
      </c>
      <c r="P24" s="43"/>
      <c r="Q24" s="43"/>
      <c r="R24" s="43"/>
      <c r="S24" s="405" t="e">
        <f t="shared" si="1"/>
        <v>#DIV/0!</v>
      </c>
      <c r="T24" s="43"/>
      <c r="U24" s="43"/>
      <c r="V24" s="43"/>
      <c r="W24" s="405" t="e">
        <f t="shared" si="2"/>
        <v>#DIV/0!</v>
      </c>
      <c r="X24" s="43"/>
      <c r="Y24" s="43"/>
      <c r="Z24" s="43"/>
      <c r="AA24" s="405" t="e">
        <f t="shared" si="3"/>
        <v>#DIV/0!</v>
      </c>
      <c r="AB24" s="43"/>
      <c r="AC24" s="43"/>
      <c r="AD24" s="43"/>
      <c r="AE24" s="405" t="e">
        <f t="shared" si="4"/>
        <v>#DIV/0!</v>
      </c>
      <c r="AF24" s="43"/>
      <c r="AG24" s="44" t="s">
        <v>43</v>
      </c>
      <c r="AH24" s="44"/>
      <c r="AI24" s="405" t="e">
        <f t="shared" si="5"/>
        <v>#DIV/0!</v>
      </c>
      <c r="AJ24" s="415" t="e">
        <f t="shared" si="6"/>
        <v>#DIV/0!</v>
      </c>
      <c r="AK24" s="44"/>
      <c r="AL24" s="263"/>
      <c r="AM24" s="428" t="e">
        <f t="shared" si="8"/>
        <v>#DIV/0!</v>
      </c>
      <c r="AN24" s="426" t="e">
        <f t="shared" si="9"/>
        <v>#DIV/0!</v>
      </c>
      <c r="AO24" s="421" t="e">
        <f t="shared" si="10"/>
        <v>#DIV/0!</v>
      </c>
    </row>
    <row r="25" spans="1:41" s="2" customFormat="1" ht="12" customHeight="1" x14ac:dyDescent="0.25">
      <c r="A25" s="225">
        <v>15</v>
      </c>
      <c r="B25" s="240" t="s">
        <v>303</v>
      </c>
      <c r="C25" s="260" t="s">
        <v>6</v>
      </c>
      <c r="D25" s="43"/>
      <c r="E25" s="43"/>
      <c r="F25" s="43"/>
      <c r="G25" s="402" t="e">
        <f t="shared" si="11"/>
        <v>#DIV/0!</v>
      </c>
      <c r="H25" s="43"/>
      <c r="I25" s="43"/>
      <c r="J25" s="43"/>
      <c r="K25" s="405" t="e">
        <f t="shared" si="7"/>
        <v>#DIV/0!</v>
      </c>
      <c r="L25" s="43"/>
      <c r="M25" s="43"/>
      <c r="N25" s="43"/>
      <c r="O25" s="405" t="e">
        <f t="shared" si="0"/>
        <v>#DIV/0!</v>
      </c>
      <c r="P25" s="43"/>
      <c r="Q25" s="43"/>
      <c r="R25" s="43"/>
      <c r="S25" s="405" t="e">
        <f t="shared" si="1"/>
        <v>#DIV/0!</v>
      </c>
      <c r="T25" s="43"/>
      <c r="U25" s="43"/>
      <c r="V25" s="43"/>
      <c r="W25" s="405" t="e">
        <f t="shared" si="2"/>
        <v>#DIV/0!</v>
      </c>
      <c r="X25" s="43"/>
      <c r="Y25" s="43"/>
      <c r="Z25" s="43"/>
      <c r="AA25" s="405" t="e">
        <f t="shared" si="3"/>
        <v>#DIV/0!</v>
      </c>
      <c r="AB25" s="43"/>
      <c r="AC25" s="43"/>
      <c r="AD25" s="43"/>
      <c r="AE25" s="405" t="e">
        <f t="shared" si="4"/>
        <v>#DIV/0!</v>
      </c>
      <c r="AF25" s="43"/>
      <c r="AG25" s="44" t="s">
        <v>43</v>
      </c>
      <c r="AH25" s="44"/>
      <c r="AI25" s="405" t="e">
        <f t="shared" si="5"/>
        <v>#DIV/0!</v>
      </c>
      <c r="AJ25" s="415" t="e">
        <f t="shared" si="6"/>
        <v>#DIV/0!</v>
      </c>
      <c r="AK25" s="44"/>
      <c r="AL25" s="263"/>
      <c r="AM25" s="428" t="e">
        <f t="shared" si="8"/>
        <v>#DIV/0!</v>
      </c>
      <c r="AN25" s="426" t="e">
        <f t="shared" si="9"/>
        <v>#DIV/0!</v>
      </c>
      <c r="AO25" s="421" t="e">
        <f t="shared" si="10"/>
        <v>#DIV/0!</v>
      </c>
    </row>
    <row r="26" spans="1:41" s="2" customFormat="1" ht="12" customHeight="1" x14ac:dyDescent="0.25">
      <c r="A26" s="224">
        <v>16</v>
      </c>
      <c r="B26" s="240" t="s">
        <v>304</v>
      </c>
      <c r="C26" s="260" t="s">
        <v>6</v>
      </c>
      <c r="D26" s="43"/>
      <c r="E26" s="43"/>
      <c r="F26" s="43"/>
      <c r="G26" s="402" t="e">
        <f t="shared" si="11"/>
        <v>#DIV/0!</v>
      </c>
      <c r="H26" s="43"/>
      <c r="I26" s="43"/>
      <c r="J26" s="43"/>
      <c r="K26" s="405" t="e">
        <f t="shared" si="7"/>
        <v>#DIV/0!</v>
      </c>
      <c r="L26" s="43"/>
      <c r="M26" s="43"/>
      <c r="N26" s="43"/>
      <c r="O26" s="405" t="e">
        <f t="shared" si="0"/>
        <v>#DIV/0!</v>
      </c>
      <c r="P26" s="43"/>
      <c r="Q26" s="43"/>
      <c r="R26" s="43"/>
      <c r="S26" s="405" t="e">
        <f t="shared" si="1"/>
        <v>#DIV/0!</v>
      </c>
      <c r="T26" s="43"/>
      <c r="U26" s="43"/>
      <c r="V26" s="43"/>
      <c r="W26" s="405" t="e">
        <f t="shared" si="2"/>
        <v>#DIV/0!</v>
      </c>
      <c r="X26" s="43"/>
      <c r="Y26" s="43"/>
      <c r="Z26" s="43"/>
      <c r="AA26" s="405" t="e">
        <f t="shared" si="3"/>
        <v>#DIV/0!</v>
      </c>
      <c r="AB26" s="43"/>
      <c r="AC26" s="43"/>
      <c r="AD26" s="43"/>
      <c r="AE26" s="405" t="e">
        <f t="shared" si="4"/>
        <v>#DIV/0!</v>
      </c>
      <c r="AF26" s="43"/>
      <c r="AG26" s="44" t="s">
        <v>43</v>
      </c>
      <c r="AH26" s="44"/>
      <c r="AI26" s="405" t="e">
        <f t="shared" si="5"/>
        <v>#DIV/0!</v>
      </c>
      <c r="AJ26" s="415" t="e">
        <f t="shared" si="6"/>
        <v>#DIV/0!</v>
      </c>
      <c r="AK26" s="44"/>
      <c r="AL26" s="263"/>
      <c r="AM26" s="428" t="e">
        <f t="shared" si="8"/>
        <v>#DIV/0!</v>
      </c>
      <c r="AN26" s="426" t="e">
        <f t="shared" si="9"/>
        <v>#DIV/0!</v>
      </c>
      <c r="AO26" s="421" t="e">
        <f t="shared" si="10"/>
        <v>#DIV/0!</v>
      </c>
    </row>
    <row r="27" spans="1:41" s="2" customFormat="1" ht="12" customHeight="1" x14ac:dyDescent="0.25">
      <c r="A27" s="225">
        <v>17</v>
      </c>
      <c r="B27" s="240" t="s">
        <v>305</v>
      </c>
      <c r="C27" s="260" t="s">
        <v>6</v>
      </c>
      <c r="D27" s="43"/>
      <c r="E27" s="43"/>
      <c r="F27" s="43"/>
      <c r="G27" s="402" t="e">
        <f t="shared" si="11"/>
        <v>#DIV/0!</v>
      </c>
      <c r="H27" s="43"/>
      <c r="I27" s="43"/>
      <c r="J27" s="43"/>
      <c r="K27" s="405" t="e">
        <f t="shared" si="7"/>
        <v>#DIV/0!</v>
      </c>
      <c r="L27" s="43"/>
      <c r="M27" s="43"/>
      <c r="N27" s="43"/>
      <c r="O27" s="405" t="e">
        <f t="shared" si="0"/>
        <v>#DIV/0!</v>
      </c>
      <c r="P27" s="43"/>
      <c r="Q27" s="43"/>
      <c r="R27" s="43"/>
      <c r="S27" s="405" t="e">
        <f t="shared" si="1"/>
        <v>#DIV/0!</v>
      </c>
      <c r="T27" s="43"/>
      <c r="U27" s="43"/>
      <c r="V27" s="43"/>
      <c r="W27" s="405" t="e">
        <f t="shared" si="2"/>
        <v>#DIV/0!</v>
      </c>
      <c r="X27" s="43"/>
      <c r="Y27" s="43"/>
      <c r="Z27" s="43"/>
      <c r="AA27" s="405" t="e">
        <f t="shared" si="3"/>
        <v>#DIV/0!</v>
      </c>
      <c r="AB27" s="43"/>
      <c r="AC27" s="43"/>
      <c r="AD27" s="43"/>
      <c r="AE27" s="405" t="e">
        <f t="shared" si="4"/>
        <v>#DIV/0!</v>
      </c>
      <c r="AF27" s="43"/>
      <c r="AG27" s="44" t="s">
        <v>43</v>
      </c>
      <c r="AH27" s="44"/>
      <c r="AI27" s="405" t="e">
        <f t="shared" si="5"/>
        <v>#DIV/0!</v>
      </c>
      <c r="AJ27" s="415" t="e">
        <f t="shared" si="6"/>
        <v>#DIV/0!</v>
      </c>
      <c r="AK27" s="44"/>
      <c r="AL27" s="263"/>
      <c r="AM27" s="428" t="e">
        <f t="shared" si="8"/>
        <v>#DIV/0!</v>
      </c>
      <c r="AN27" s="426" t="e">
        <f t="shared" si="9"/>
        <v>#DIV/0!</v>
      </c>
      <c r="AO27" s="421" t="e">
        <f t="shared" si="10"/>
        <v>#DIV/0!</v>
      </c>
    </row>
    <row r="28" spans="1:41" s="2" customFormat="1" ht="12" customHeight="1" x14ac:dyDescent="0.25">
      <c r="A28" s="224">
        <v>18</v>
      </c>
      <c r="B28" s="240" t="s">
        <v>306</v>
      </c>
      <c r="C28" s="260" t="s">
        <v>12</v>
      </c>
      <c r="D28" s="43"/>
      <c r="E28" s="43"/>
      <c r="F28" s="43"/>
      <c r="G28" s="402" t="e">
        <f t="shared" si="11"/>
        <v>#DIV/0!</v>
      </c>
      <c r="H28" s="43"/>
      <c r="I28" s="43"/>
      <c r="J28" s="43"/>
      <c r="K28" s="405" t="e">
        <f t="shared" si="7"/>
        <v>#DIV/0!</v>
      </c>
      <c r="L28" s="43"/>
      <c r="M28" s="43"/>
      <c r="N28" s="43"/>
      <c r="O28" s="405" t="e">
        <f t="shared" si="0"/>
        <v>#DIV/0!</v>
      </c>
      <c r="P28" s="43"/>
      <c r="Q28" s="43"/>
      <c r="R28" s="43"/>
      <c r="S28" s="405" t="e">
        <f t="shared" si="1"/>
        <v>#DIV/0!</v>
      </c>
      <c r="T28" s="43"/>
      <c r="U28" s="43"/>
      <c r="V28" s="43"/>
      <c r="W28" s="405" t="e">
        <f t="shared" si="2"/>
        <v>#DIV/0!</v>
      </c>
      <c r="X28" s="43"/>
      <c r="Y28" s="43"/>
      <c r="Z28" s="43"/>
      <c r="AA28" s="405" t="e">
        <f t="shared" si="3"/>
        <v>#DIV/0!</v>
      </c>
      <c r="AB28" s="43"/>
      <c r="AC28" s="43"/>
      <c r="AD28" s="43"/>
      <c r="AE28" s="405" t="e">
        <f t="shared" si="4"/>
        <v>#DIV/0!</v>
      </c>
      <c r="AF28" s="43"/>
      <c r="AG28" s="44" t="s">
        <v>43</v>
      </c>
      <c r="AH28" s="44"/>
      <c r="AI28" s="405" t="e">
        <f t="shared" si="5"/>
        <v>#DIV/0!</v>
      </c>
      <c r="AJ28" s="415" t="e">
        <f t="shared" si="6"/>
        <v>#DIV/0!</v>
      </c>
      <c r="AK28" s="44"/>
      <c r="AL28" s="263"/>
      <c r="AM28" s="428" t="e">
        <f t="shared" si="8"/>
        <v>#DIV/0!</v>
      </c>
      <c r="AN28" s="426" t="e">
        <f t="shared" si="9"/>
        <v>#DIV/0!</v>
      </c>
      <c r="AO28" s="421" t="e">
        <f t="shared" si="10"/>
        <v>#DIV/0!</v>
      </c>
    </row>
    <row r="29" spans="1:41" s="2" customFormat="1" ht="12" customHeight="1" x14ac:dyDescent="0.25">
      <c r="A29" s="225">
        <v>19</v>
      </c>
      <c r="B29" s="240" t="s">
        <v>307</v>
      </c>
      <c r="C29" s="260" t="s">
        <v>12</v>
      </c>
      <c r="D29" s="43"/>
      <c r="E29" s="43"/>
      <c r="F29" s="43"/>
      <c r="G29" s="402" t="e">
        <f t="shared" si="11"/>
        <v>#DIV/0!</v>
      </c>
      <c r="H29" s="43"/>
      <c r="I29" s="43"/>
      <c r="J29" s="43"/>
      <c r="K29" s="405" t="e">
        <f t="shared" si="7"/>
        <v>#DIV/0!</v>
      </c>
      <c r="L29" s="43"/>
      <c r="M29" s="43"/>
      <c r="N29" s="43"/>
      <c r="O29" s="405" t="e">
        <f t="shared" si="0"/>
        <v>#DIV/0!</v>
      </c>
      <c r="P29" s="43"/>
      <c r="Q29" s="43"/>
      <c r="R29" s="43"/>
      <c r="S29" s="405" t="e">
        <f t="shared" si="1"/>
        <v>#DIV/0!</v>
      </c>
      <c r="T29" s="43"/>
      <c r="U29" s="43"/>
      <c r="V29" s="43"/>
      <c r="W29" s="405" t="e">
        <f t="shared" si="2"/>
        <v>#DIV/0!</v>
      </c>
      <c r="X29" s="43"/>
      <c r="Y29" s="43"/>
      <c r="Z29" s="43"/>
      <c r="AA29" s="405" t="e">
        <f t="shared" si="3"/>
        <v>#DIV/0!</v>
      </c>
      <c r="AB29" s="43"/>
      <c r="AC29" s="43"/>
      <c r="AD29" s="43"/>
      <c r="AE29" s="405" t="e">
        <f t="shared" si="4"/>
        <v>#DIV/0!</v>
      </c>
      <c r="AF29" s="43"/>
      <c r="AG29" s="44" t="s">
        <v>43</v>
      </c>
      <c r="AH29" s="44"/>
      <c r="AI29" s="405" t="e">
        <f t="shared" si="5"/>
        <v>#DIV/0!</v>
      </c>
      <c r="AJ29" s="415" t="e">
        <f t="shared" si="6"/>
        <v>#DIV/0!</v>
      </c>
      <c r="AK29" s="44"/>
      <c r="AL29" s="263"/>
      <c r="AM29" s="428" t="e">
        <f t="shared" si="8"/>
        <v>#DIV/0!</v>
      </c>
      <c r="AN29" s="426" t="e">
        <f t="shared" si="9"/>
        <v>#DIV/0!</v>
      </c>
      <c r="AO29" s="421" t="e">
        <f t="shared" si="10"/>
        <v>#DIV/0!</v>
      </c>
    </row>
    <row r="30" spans="1:41" s="2" customFormat="1" ht="12" customHeight="1" x14ac:dyDescent="0.25">
      <c r="A30" s="224">
        <v>20</v>
      </c>
      <c r="B30" s="240" t="s">
        <v>308</v>
      </c>
      <c r="C30" s="260" t="s">
        <v>6</v>
      </c>
      <c r="D30" s="15"/>
      <c r="E30" s="43"/>
      <c r="F30" s="43"/>
      <c r="G30" s="402" t="e">
        <f t="shared" si="11"/>
        <v>#DIV/0!</v>
      </c>
      <c r="H30" s="43"/>
      <c r="I30" s="43"/>
      <c r="J30" s="43"/>
      <c r="K30" s="405" t="e">
        <f t="shared" si="7"/>
        <v>#DIV/0!</v>
      </c>
      <c r="L30" s="43"/>
      <c r="M30" s="43"/>
      <c r="N30" s="43"/>
      <c r="O30" s="405" t="e">
        <f t="shared" si="0"/>
        <v>#DIV/0!</v>
      </c>
      <c r="P30" s="43"/>
      <c r="Q30" s="43"/>
      <c r="R30" s="43"/>
      <c r="S30" s="405" t="e">
        <f t="shared" si="1"/>
        <v>#DIV/0!</v>
      </c>
      <c r="T30" s="43"/>
      <c r="U30" s="43"/>
      <c r="V30" s="43"/>
      <c r="W30" s="405" t="e">
        <f t="shared" si="2"/>
        <v>#DIV/0!</v>
      </c>
      <c r="X30" s="43"/>
      <c r="Y30" s="43"/>
      <c r="Z30" s="43"/>
      <c r="AA30" s="405" t="e">
        <f t="shared" si="3"/>
        <v>#DIV/0!</v>
      </c>
      <c r="AB30" s="43"/>
      <c r="AC30" s="43"/>
      <c r="AD30" s="43"/>
      <c r="AE30" s="405" t="e">
        <f t="shared" si="4"/>
        <v>#DIV/0!</v>
      </c>
      <c r="AF30" s="43"/>
      <c r="AG30" s="44" t="s">
        <v>43</v>
      </c>
      <c r="AH30" s="44"/>
      <c r="AI30" s="405" t="e">
        <f t="shared" si="5"/>
        <v>#DIV/0!</v>
      </c>
      <c r="AJ30" s="415" t="e">
        <f t="shared" si="6"/>
        <v>#DIV/0!</v>
      </c>
      <c r="AK30" s="44"/>
      <c r="AL30" s="263"/>
      <c r="AM30" s="428" t="e">
        <f t="shared" si="8"/>
        <v>#DIV/0!</v>
      </c>
      <c r="AN30" s="426" t="e">
        <f t="shared" si="9"/>
        <v>#DIV/0!</v>
      </c>
      <c r="AO30" s="421" t="e">
        <f t="shared" si="10"/>
        <v>#DIV/0!</v>
      </c>
    </row>
    <row r="31" spans="1:41" s="2" customFormat="1" ht="12" customHeight="1" x14ac:dyDescent="0.25">
      <c r="A31" s="225">
        <v>21</v>
      </c>
      <c r="B31" s="240" t="s">
        <v>309</v>
      </c>
      <c r="C31" s="260" t="s">
        <v>6</v>
      </c>
      <c r="D31" s="43"/>
      <c r="E31" s="43"/>
      <c r="F31" s="43"/>
      <c r="G31" s="402" t="e">
        <f t="shared" si="11"/>
        <v>#DIV/0!</v>
      </c>
      <c r="H31" s="43"/>
      <c r="I31" s="43"/>
      <c r="J31" s="43"/>
      <c r="K31" s="405" t="e">
        <f t="shared" si="7"/>
        <v>#DIV/0!</v>
      </c>
      <c r="L31" s="43"/>
      <c r="M31" s="43"/>
      <c r="N31" s="43"/>
      <c r="O31" s="405" t="e">
        <f t="shared" si="0"/>
        <v>#DIV/0!</v>
      </c>
      <c r="P31" s="43"/>
      <c r="Q31" s="43"/>
      <c r="R31" s="43"/>
      <c r="S31" s="405" t="e">
        <f t="shared" si="1"/>
        <v>#DIV/0!</v>
      </c>
      <c r="T31" s="43"/>
      <c r="U31" s="43"/>
      <c r="V31" s="43"/>
      <c r="W31" s="405" t="e">
        <f t="shared" si="2"/>
        <v>#DIV/0!</v>
      </c>
      <c r="X31" s="43"/>
      <c r="Y31" s="43"/>
      <c r="Z31" s="43"/>
      <c r="AA31" s="405" t="e">
        <f t="shared" si="3"/>
        <v>#DIV/0!</v>
      </c>
      <c r="AB31" s="43"/>
      <c r="AC31" s="43"/>
      <c r="AD31" s="43"/>
      <c r="AE31" s="405" t="e">
        <f t="shared" si="4"/>
        <v>#DIV/0!</v>
      </c>
      <c r="AF31" s="43"/>
      <c r="AG31" s="44" t="s">
        <v>43</v>
      </c>
      <c r="AH31" s="44"/>
      <c r="AI31" s="405" t="e">
        <f t="shared" si="5"/>
        <v>#DIV/0!</v>
      </c>
      <c r="AJ31" s="415" t="e">
        <f t="shared" si="6"/>
        <v>#DIV/0!</v>
      </c>
      <c r="AK31" s="44"/>
      <c r="AL31" s="263"/>
      <c r="AM31" s="428" t="e">
        <f t="shared" si="8"/>
        <v>#DIV/0!</v>
      </c>
      <c r="AN31" s="426" t="e">
        <f t="shared" si="9"/>
        <v>#DIV/0!</v>
      </c>
      <c r="AO31" s="421" t="e">
        <f t="shared" si="10"/>
        <v>#DIV/0!</v>
      </c>
    </row>
    <row r="32" spans="1:41" s="2" customFormat="1" ht="12" customHeight="1" x14ac:dyDescent="0.25">
      <c r="A32" s="224">
        <v>22</v>
      </c>
      <c r="B32" s="240" t="s">
        <v>310</v>
      </c>
      <c r="C32" s="260" t="s">
        <v>12</v>
      </c>
      <c r="D32" s="12"/>
      <c r="E32" s="43"/>
      <c r="F32" s="43"/>
      <c r="G32" s="402" t="e">
        <f t="shared" si="11"/>
        <v>#DIV/0!</v>
      </c>
      <c r="H32" s="43"/>
      <c r="I32" s="43"/>
      <c r="J32" s="43"/>
      <c r="K32" s="405" t="e">
        <f t="shared" si="7"/>
        <v>#DIV/0!</v>
      </c>
      <c r="L32" s="43"/>
      <c r="M32" s="43"/>
      <c r="N32" s="43"/>
      <c r="O32" s="405" t="e">
        <f t="shared" si="0"/>
        <v>#DIV/0!</v>
      </c>
      <c r="P32" s="43"/>
      <c r="Q32" s="43"/>
      <c r="R32" s="43"/>
      <c r="S32" s="405" t="e">
        <f t="shared" si="1"/>
        <v>#DIV/0!</v>
      </c>
      <c r="T32" s="43"/>
      <c r="U32" s="43"/>
      <c r="V32" s="43"/>
      <c r="W32" s="405" t="e">
        <f t="shared" si="2"/>
        <v>#DIV/0!</v>
      </c>
      <c r="X32" s="43"/>
      <c r="Y32" s="43"/>
      <c r="Z32" s="43"/>
      <c r="AA32" s="405" t="e">
        <f t="shared" si="3"/>
        <v>#DIV/0!</v>
      </c>
      <c r="AB32" s="43"/>
      <c r="AC32" s="43"/>
      <c r="AD32" s="43"/>
      <c r="AE32" s="405" t="e">
        <f t="shared" si="4"/>
        <v>#DIV/0!</v>
      </c>
      <c r="AF32" s="43"/>
      <c r="AG32" s="44" t="s">
        <v>43</v>
      </c>
      <c r="AH32" s="44"/>
      <c r="AI32" s="405" t="e">
        <f t="shared" si="5"/>
        <v>#DIV/0!</v>
      </c>
      <c r="AJ32" s="415" t="e">
        <f t="shared" si="6"/>
        <v>#DIV/0!</v>
      </c>
      <c r="AK32" s="44"/>
      <c r="AL32" s="263"/>
      <c r="AM32" s="428" t="e">
        <f t="shared" si="8"/>
        <v>#DIV/0!</v>
      </c>
      <c r="AN32" s="426" t="e">
        <f t="shared" si="9"/>
        <v>#DIV/0!</v>
      </c>
      <c r="AO32" s="421" t="e">
        <f t="shared" si="10"/>
        <v>#DIV/0!</v>
      </c>
    </row>
    <row r="33" spans="1:45" s="2" customFormat="1" ht="12" customHeight="1" x14ac:dyDescent="0.25">
      <c r="A33" s="225">
        <v>23</v>
      </c>
      <c r="B33" s="240" t="s">
        <v>311</v>
      </c>
      <c r="C33" s="260" t="s">
        <v>6</v>
      </c>
      <c r="D33" s="12"/>
      <c r="E33" s="43"/>
      <c r="F33" s="43"/>
      <c r="G33" s="402" t="e">
        <f t="shared" si="11"/>
        <v>#DIV/0!</v>
      </c>
      <c r="H33" s="43"/>
      <c r="I33" s="43"/>
      <c r="J33" s="43"/>
      <c r="K33" s="405" t="e">
        <f t="shared" si="7"/>
        <v>#DIV/0!</v>
      </c>
      <c r="L33" s="43"/>
      <c r="M33" s="43"/>
      <c r="N33" s="43"/>
      <c r="O33" s="405" t="e">
        <f t="shared" si="0"/>
        <v>#DIV/0!</v>
      </c>
      <c r="P33" s="43"/>
      <c r="Q33" s="43"/>
      <c r="R33" s="43"/>
      <c r="S33" s="405" t="e">
        <f t="shared" si="1"/>
        <v>#DIV/0!</v>
      </c>
      <c r="T33" s="43"/>
      <c r="U33" s="43"/>
      <c r="V33" s="43"/>
      <c r="W33" s="405" t="e">
        <f t="shared" si="2"/>
        <v>#DIV/0!</v>
      </c>
      <c r="X33" s="43"/>
      <c r="Y33" s="43"/>
      <c r="Z33" s="43"/>
      <c r="AA33" s="405" t="e">
        <f t="shared" si="3"/>
        <v>#DIV/0!</v>
      </c>
      <c r="AB33" s="43"/>
      <c r="AC33" s="43"/>
      <c r="AD33" s="43"/>
      <c r="AE33" s="405" t="e">
        <f t="shared" si="4"/>
        <v>#DIV/0!</v>
      </c>
      <c r="AF33" s="43"/>
      <c r="AG33" s="44"/>
      <c r="AH33" s="44"/>
      <c r="AI33" s="405" t="e">
        <f t="shared" si="5"/>
        <v>#DIV/0!</v>
      </c>
      <c r="AJ33" s="415" t="e">
        <f t="shared" si="6"/>
        <v>#DIV/0!</v>
      </c>
      <c r="AK33" s="44"/>
      <c r="AL33" s="263"/>
      <c r="AM33" s="428" t="e">
        <f t="shared" si="8"/>
        <v>#DIV/0!</v>
      </c>
      <c r="AN33" s="426" t="e">
        <f t="shared" si="9"/>
        <v>#DIV/0!</v>
      </c>
      <c r="AO33" s="421" t="e">
        <f t="shared" si="10"/>
        <v>#DIV/0!</v>
      </c>
    </row>
    <row r="34" spans="1:45" s="2" customFormat="1" ht="12" customHeight="1" x14ac:dyDescent="0.25">
      <c r="A34" s="224">
        <v>24</v>
      </c>
      <c r="B34" s="240" t="s">
        <v>312</v>
      </c>
      <c r="C34" s="260" t="s">
        <v>12</v>
      </c>
      <c r="D34" s="43"/>
      <c r="E34" s="43"/>
      <c r="F34" s="43"/>
      <c r="G34" s="402" t="e">
        <f t="shared" si="11"/>
        <v>#DIV/0!</v>
      </c>
      <c r="H34" s="43"/>
      <c r="I34" s="43"/>
      <c r="J34" s="43"/>
      <c r="K34" s="405" t="e">
        <f t="shared" si="7"/>
        <v>#DIV/0!</v>
      </c>
      <c r="L34" s="43"/>
      <c r="M34" s="43"/>
      <c r="N34" s="43"/>
      <c r="O34" s="405" t="e">
        <f t="shared" si="0"/>
        <v>#DIV/0!</v>
      </c>
      <c r="P34" s="43"/>
      <c r="Q34" s="43"/>
      <c r="R34" s="43"/>
      <c r="S34" s="405" t="e">
        <f t="shared" si="1"/>
        <v>#DIV/0!</v>
      </c>
      <c r="T34" s="43"/>
      <c r="U34" s="43"/>
      <c r="V34" s="43"/>
      <c r="W34" s="405" t="e">
        <f t="shared" si="2"/>
        <v>#DIV/0!</v>
      </c>
      <c r="X34" s="43"/>
      <c r="Y34" s="43"/>
      <c r="Z34" s="43"/>
      <c r="AA34" s="405" t="e">
        <f t="shared" si="3"/>
        <v>#DIV/0!</v>
      </c>
      <c r="AB34" s="43"/>
      <c r="AC34" s="43"/>
      <c r="AD34" s="43"/>
      <c r="AE34" s="405" t="e">
        <f t="shared" si="4"/>
        <v>#DIV/0!</v>
      </c>
      <c r="AF34" s="43"/>
      <c r="AG34" s="44" t="s">
        <v>43</v>
      </c>
      <c r="AH34" s="44"/>
      <c r="AI34" s="405" t="e">
        <f t="shared" si="5"/>
        <v>#DIV/0!</v>
      </c>
      <c r="AJ34" s="415" t="e">
        <f t="shared" si="6"/>
        <v>#DIV/0!</v>
      </c>
      <c r="AK34" s="44"/>
      <c r="AL34" s="263"/>
      <c r="AM34" s="428" t="e">
        <f t="shared" si="8"/>
        <v>#DIV/0!</v>
      </c>
      <c r="AN34" s="426" t="e">
        <f t="shared" si="9"/>
        <v>#DIV/0!</v>
      </c>
      <c r="AO34" s="421" t="e">
        <f t="shared" si="10"/>
        <v>#DIV/0!</v>
      </c>
    </row>
    <row r="35" spans="1:45" s="2" customFormat="1" ht="12" customHeight="1" x14ac:dyDescent="0.25">
      <c r="A35" s="225">
        <v>25</v>
      </c>
      <c r="B35" s="240" t="s">
        <v>313</v>
      </c>
      <c r="C35" s="260" t="s">
        <v>12</v>
      </c>
      <c r="D35" s="43"/>
      <c r="E35" s="43"/>
      <c r="F35" s="43"/>
      <c r="G35" s="402" t="e">
        <f t="shared" si="11"/>
        <v>#DIV/0!</v>
      </c>
      <c r="H35" s="43"/>
      <c r="I35" s="43"/>
      <c r="J35" s="43"/>
      <c r="K35" s="405" t="e">
        <f t="shared" si="7"/>
        <v>#DIV/0!</v>
      </c>
      <c r="L35" s="43"/>
      <c r="M35" s="43"/>
      <c r="N35" s="43"/>
      <c r="O35" s="405" t="e">
        <f t="shared" si="0"/>
        <v>#DIV/0!</v>
      </c>
      <c r="P35" s="43"/>
      <c r="Q35" s="43"/>
      <c r="R35" s="43"/>
      <c r="S35" s="405" t="e">
        <f t="shared" si="1"/>
        <v>#DIV/0!</v>
      </c>
      <c r="T35" s="43"/>
      <c r="U35" s="43"/>
      <c r="V35" s="43"/>
      <c r="W35" s="405" t="e">
        <f t="shared" si="2"/>
        <v>#DIV/0!</v>
      </c>
      <c r="X35" s="43"/>
      <c r="Y35" s="43"/>
      <c r="Z35" s="43"/>
      <c r="AA35" s="405" t="e">
        <f t="shared" si="3"/>
        <v>#DIV/0!</v>
      </c>
      <c r="AB35" s="43"/>
      <c r="AC35" s="43"/>
      <c r="AD35" s="43"/>
      <c r="AE35" s="405" t="e">
        <f t="shared" si="4"/>
        <v>#DIV/0!</v>
      </c>
      <c r="AF35" s="43"/>
      <c r="AG35" s="44"/>
      <c r="AH35" s="44"/>
      <c r="AI35" s="405" t="e">
        <f t="shared" si="5"/>
        <v>#DIV/0!</v>
      </c>
      <c r="AJ35" s="415" t="e">
        <f t="shared" si="6"/>
        <v>#DIV/0!</v>
      </c>
      <c r="AK35" s="44"/>
      <c r="AL35" s="263"/>
      <c r="AM35" s="428" t="e">
        <f t="shared" si="8"/>
        <v>#DIV/0!</v>
      </c>
      <c r="AN35" s="426" t="e">
        <f t="shared" si="9"/>
        <v>#DIV/0!</v>
      </c>
      <c r="AO35" s="421" t="e">
        <f t="shared" si="10"/>
        <v>#DIV/0!</v>
      </c>
    </row>
    <row r="36" spans="1:45" s="2" customFormat="1" ht="12" customHeight="1" x14ac:dyDescent="0.25">
      <c r="A36" s="224">
        <v>26</v>
      </c>
      <c r="B36" s="240" t="s">
        <v>314</v>
      </c>
      <c r="C36" s="260" t="s">
        <v>6</v>
      </c>
      <c r="D36" s="43"/>
      <c r="E36" s="43"/>
      <c r="F36" s="43"/>
      <c r="G36" s="402" t="e">
        <f t="shared" si="11"/>
        <v>#DIV/0!</v>
      </c>
      <c r="H36" s="43"/>
      <c r="I36" s="43"/>
      <c r="J36" s="43"/>
      <c r="K36" s="405" t="e">
        <f t="shared" si="7"/>
        <v>#DIV/0!</v>
      </c>
      <c r="L36" s="43"/>
      <c r="M36" s="43"/>
      <c r="N36" s="43"/>
      <c r="O36" s="405" t="e">
        <f t="shared" si="0"/>
        <v>#DIV/0!</v>
      </c>
      <c r="P36" s="43"/>
      <c r="Q36" s="43"/>
      <c r="R36" s="43"/>
      <c r="S36" s="405" t="e">
        <f t="shared" si="1"/>
        <v>#DIV/0!</v>
      </c>
      <c r="T36" s="43"/>
      <c r="U36" s="43"/>
      <c r="V36" s="43"/>
      <c r="W36" s="405" t="e">
        <f t="shared" si="2"/>
        <v>#DIV/0!</v>
      </c>
      <c r="X36" s="43"/>
      <c r="Y36" s="43"/>
      <c r="Z36" s="43"/>
      <c r="AA36" s="405" t="e">
        <f t="shared" si="3"/>
        <v>#DIV/0!</v>
      </c>
      <c r="AB36" s="43"/>
      <c r="AC36" s="43"/>
      <c r="AD36" s="43"/>
      <c r="AE36" s="405" t="e">
        <f t="shared" si="4"/>
        <v>#DIV/0!</v>
      </c>
      <c r="AF36" s="43"/>
      <c r="AG36" s="44" t="s">
        <v>43</v>
      </c>
      <c r="AH36" s="44"/>
      <c r="AI36" s="405" t="e">
        <f t="shared" si="5"/>
        <v>#DIV/0!</v>
      </c>
      <c r="AJ36" s="415" t="e">
        <f t="shared" si="6"/>
        <v>#DIV/0!</v>
      </c>
      <c r="AK36" s="44"/>
      <c r="AL36" s="263"/>
      <c r="AM36" s="428" t="e">
        <f t="shared" si="8"/>
        <v>#DIV/0!</v>
      </c>
      <c r="AN36" s="426" t="e">
        <f t="shared" si="9"/>
        <v>#DIV/0!</v>
      </c>
      <c r="AO36" s="421" t="e">
        <f t="shared" si="10"/>
        <v>#DIV/0!</v>
      </c>
    </row>
    <row r="37" spans="1:45" s="2" customFormat="1" ht="12" customHeight="1" x14ac:dyDescent="0.25">
      <c r="A37" s="225">
        <v>27</v>
      </c>
      <c r="B37" s="240" t="s">
        <v>315</v>
      </c>
      <c r="C37" s="260" t="s">
        <v>12</v>
      </c>
      <c r="D37" s="43"/>
      <c r="E37" s="43"/>
      <c r="F37" s="43"/>
      <c r="G37" s="402" t="e">
        <f t="shared" si="11"/>
        <v>#DIV/0!</v>
      </c>
      <c r="H37" s="43"/>
      <c r="I37" s="43"/>
      <c r="J37" s="43"/>
      <c r="K37" s="405" t="e">
        <f t="shared" si="7"/>
        <v>#DIV/0!</v>
      </c>
      <c r="L37" s="43"/>
      <c r="M37" s="43"/>
      <c r="N37" s="43"/>
      <c r="O37" s="405" t="e">
        <f t="shared" si="0"/>
        <v>#DIV/0!</v>
      </c>
      <c r="P37" s="43"/>
      <c r="Q37" s="43"/>
      <c r="R37" s="43"/>
      <c r="S37" s="405" t="e">
        <f t="shared" si="1"/>
        <v>#DIV/0!</v>
      </c>
      <c r="T37" s="43"/>
      <c r="U37" s="43"/>
      <c r="V37" s="43"/>
      <c r="W37" s="405" t="e">
        <f t="shared" si="2"/>
        <v>#DIV/0!</v>
      </c>
      <c r="X37" s="43"/>
      <c r="Y37" s="43"/>
      <c r="Z37" s="43"/>
      <c r="AA37" s="405" t="e">
        <f t="shared" si="3"/>
        <v>#DIV/0!</v>
      </c>
      <c r="AB37" s="43"/>
      <c r="AC37" s="43"/>
      <c r="AD37" s="43"/>
      <c r="AE37" s="405" t="e">
        <f t="shared" si="4"/>
        <v>#DIV/0!</v>
      </c>
      <c r="AF37" s="43"/>
      <c r="AG37" s="44" t="s">
        <v>43</v>
      </c>
      <c r="AH37" s="44"/>
      <c r="AI37" s="405" t="e">
        <f t="shared" si="5"/>
        <v>#DIV/0!</v>
      </c>
      <c r="AJ37" s="415" t="e">
        <f t="shared" si="6"/>
        <v>#DIV/0!</v>
      </c>
      <c r="AK37" s="44"/>
      <c r="AL37" s="263"/>
      <c r="AM37" s="428" t="e">
        <f t="shared" si="8"/>
        <v>#DIV/0!</v>
      </c>
      <c r="AN37" s="426" t="e">
        <f t="shared" si="9"/>
        <v>#DIV/0!</v>
      </c>
      <c r="AO37" s="421" t="e">
        <f t="shared" si="10"/>
        <v>#DIV/0!</v>
      </c>
    </row>
    <row r="38" spans="1:45" s="2" customFormat="1" ht="12" customHeight="1" x14ac:dyDescent="0.25">
      <c r="A38" s="224">
        <v>28</v>
      </c>
      <c r="B38" s="240" t="s">
        <v>316</v>
      </c>
      <c r="C38" s="260" t="s">
        <v>12</v>
      </c>
      <c r="D38" s="43"/>
      <c r="E38" s="43"/>
      <c r="F38" s="43"/>
      <c r="G38" s="402" t="e">
        <f t="shared" si="11"/>
        <v>#DIV/0!</v>
      </c>
      <c r="H38" s="43"/>
      <c r="I38" s="43"/>
      <c r="J38" s="43"/>
      <c r="K38" s="405" t="e">
        <f t="shared" si="7"/>
        <v>#DIV/0!</v>
      </c>
      <c r="L38" s="43"/>
      <c r="M38" s="43"/>
      <c r="N38" s="43"/>
      <c r="O38" s="405" t="e">
        <f t="shared" si="0"/>
        <v>#DIV/0!</v>
      </c>
      <c r="P38" s="43"/>
      <c r="Q38" s="43"/>
      <c r="R38" s="43"/>
      <c r="S38" s="405" t="e">
        <f t="shared" si="1"/>
        <v>#DIV/0!</v>
      </c>
      <c r="T38" s="43"/>
      <c r="U38" s="43"/>
      <c r="V38" s="43"/>
      <c r="W38" s="405" t="e">
        <f t="shared" si="2"/>
        <v>#DIV/0!</v>
      </c>
      <c r="X38" s="43"/>
      <c r="Y38" s="43"/>
      <c r="Z38" s="43"/>
      <c r="AA38" s="405" t="e">
        <f t="shared" si="3"/>
        <v>#DIV/0!</v>
      </c>
      <c r="AB38" s="43"/>
      <c r="AC38" s="43"/>
      <c r="AD38" s="43"/>
      <c r="AE38" s="405" t="e">
        <f t="shared" si="4"/>
        <v>#DIV/0!</v>
      </c>
      <c r="AF38" s="43"/>
      <c r="AG38" s="44" t="s">
        <v>43</v>
      </c>
      <c r="AH38" s="44"/>
      <c r="AI38" s="405" t="e">
        <f t="shared" si="5"/>
        <v>#DIV/0!</v>
      </c>
      <c r="AJ38" s="415" t="e">
        <f t="shared" si="6"/>
        <v>#DIV/0!</v>
      </c>
      <c r="AK38" s="44"/>
      <c r="AL38" s="263"/>
      <c r="AM38" s="428" t="e">
        <f t="shared" si="8"/>
        <v>#DIV/0!</v>
      </c>
      <c r="AN38" s="426" t="e">
        <f t="shared" si="9"/>
        <v>#DIV/0!</v>
      </c>
      <c r="AO38" s="421" t="e">
        <f t="shared" si="10"/>
        <v>#DIV/0!</v>
      </c>
    </row>
    <row r="39" spans="1:45" s="2" customFormat="1" ht="12" customHeight="1" x14ac:dyDescent="0.25">
      <c r="A39" s="225">
        <v>29</v>
      </c>
      <c r="B39" s="240" t="s">
        <v>317</v>
      </c>
      <c r="C39" s="260" t="s">
        <v>6</v>
      </c>
      <c r="D39" s="43"/>
      <c r="E39" s="12"/>
      <c r="F39" s="12"/>
      <c r="G39" s="402" t="e">
        <f t="shared" si="11"/>
        <v>#DIV/0!</v>
      </c>
      <c r="H39" s="12"/>
      <c r="I39" s="12"/>
      <c r="J39" s="12"/>
      <c r="K39" s="402" t="e">
        <f t="shared" si="7"/>
        <v>#DIV/0!</v>
      </c>
      <c r="L39" s="12"/>
      <c r="M39" s="12"/>
      <c r="N39" s="43"/>
      <c r="O39" s="402" t="e">
        <f t="shared" si="0"/>
        <v>#DIV/0!</v>
      </c>
      <c r="P39" s="43"/>
      <c r="Q39" s="43"/>
      <c r="R39" s="43"/>
      <c r="S39" s="402" t="e">
        <f t="shared" si="1"/>
        <v>#DIV/0!</v>
      </c>
      <c r="T39" s="43"/>
      <c r="U39" s="43"/>
      <c r="V39" s="43"/>
      <c r="W39" s="402" t="e">
        <f t="shared" si="2"/>
        <v>#DIV/0!</v>
      </c>
      <c r="X39" s="43"/>
      <c r="Y39" s="43"/>
      <c r="Z39" s="43"/>
      <c r="AA39" s="402" t="e">
        <f t="shared" si="3"/>
        <v>#DIV/0!</v>
      </c>
      <c r="AB39" s="43"/>
      <c r="AC39" s="43"/>
      <c r="AD39" s="43"/>
      <c r="AE39" s="402" t="e">
        <f t="shared" si="4"/>
        <v>#DIV/0!</v>
      </c>
      <c r="AF39" s="43"/>
      <c r="AG39" s="44" t="s">
        <v>43</v>
      </c>
      <c r="AH39" s="44"/>
      <c r="AI39" s="402" t="e">
        <f t="shared" si="5"/>
        <v>#DIV/0!</v>
      </c>
      <c r="AJ39" s="460" t="e">
        <f t="shared" si="6"/>
        <v>#DIV/0!</v>
      </c>
      <c r="AK39" s="44"/>
      <c r="AL39" s="263"/>
      <c r="AM39" s="428" t="e">
        <f t="shared" si="8"/>
        <v>#DIV/0!</v>
      </c>
      <c r="AN39" s="426" t="e">
        <f t="shared" si="9"/>
        <v>#DIV/0!</v>
      </c>
      <c r="AO39" s="421" t="e">
        <f t="shared" si="10"/>
        <v>#DIV/0!</v>
      </c>
    </row>
    <row r="40" spans="1:45" s="2" customFormat="1" ht="12" customHeight="1" x14ac:dyDescent="0.25">
      <c r="A40" s="42">
        <v>30</v>
      </c>
      <c r="B40" s="246" t="s">
        <v>318</v>
      </c>
      <c r="C40" s="270" t="s">
        <v>12</v>
      </c>
      <c r="D40" s="232"/>
      <c r="E40" s="189"/>
      <c r="F40" s="189"/>
      <c r="G40" s="402" t="e">
        <f t="shared" ref="G40:G42" si="12">AVERAGE(D40:F40)</f>
        <v>#DIV/0!</v>
      </c>
      <c r="H40" s="12"/>
      <c r="I40" s="12"/>
      <c r="J40" s="12"/>
      <c r="K40" s="405" t="e">
        <f t="shared" ref="K40:K42" si="13">MAX(G40:J40)</f>
        <v>#DIV/0!</v>
      </c>
      <c r="L40" s="12"/>
      <c r="M40" s="12"/>
      <c r="N40" s="43"/>
      <c r="O40" s="405" t="e">
        <f t="shared" ref="O40:O42" si="14">AVERAGE(L40:N40)</f>
        <v>#DIV/0!</v>
      </c>
      <c r="P40" s="43"/>
      <c r="Q40" s="43"/>
      <c r="R40" s="43"/>
      <c r="S40" s="405" t="e">
        <f t="shared" ref="S40:S42" si="15">MAX(O40:R40)</f>
        <v>#DIV/0!</v>
      </c>
      <c r="T40" s="43"/>
      <c r="U40" s="43"/>
      <c r="V40" s="43"/>
      <c r="W40" s="405" t="e">
        <f t="shared" ref="W40:W42" si="16">AVERAGE(T40:V40)</f>
        <v>#DIV/0!</v>
      </c>
      <c r="X40" s="43"/>
      <c r="Y40" s="43"/>
      <c r="Z40" s="43"/>
      <c r="AA40" s="405" t="e">
        <f t="shared" ref="AA40:AA42" si="17">MAX(W40:Z40)</f>
        <v>#DIV/0!</v>
      </c>
      <c r="AB40" s="43"/>
      <c r="AC40" s="43"/>
      <c r="AD40" s="43"/>
      <c r="AE40" s="405" t="e">
        <f t="shared" ref="AE40:AE42" si="18">AVERAGE(AB40:AD40)</f>
        <v>#DIV/0!</v>
      </c>
      <c r="AF40" s="43"/>
      <c r="AG40" s="44" t="s">
        <v>43</v>
      </c>
      <c r="AH40" s="44"/>
      <c r="AI40" s="405" t="e">
        <f t="shared" ref="AI40:AI42" si="19">MAX(AE40:AH40)</f>
        <v>#DIV/0!</v>
      </c>
      <c r="AJ40" s="415" t="e">
        <f t="shared" ref="AJ40:AJ42" si="20">(K40+S40+AA40+AI40)/4</f>
        <v>#DIV/0!</v>
      </c>
      <c r="AK40" s="44"/>
      <c r="AL40" s="263"/>
      <c r="AM40" s="428" t="e">
        <f t="shared" ref="AM40:AM42" si="21">((2*AJ40)+AK40+AL40)/4</f>
        <v>#DIV/0!</v>
      </c>
      <c r="AN40" s="426" t="e">
        <f t="shared" ref="AN40:AN42" si="22">IF(AM40&lt;66,"D",IF(AM40&lt;78,"C",IF(AM40&lt;89,"B","A")))</f>
        <v>#DIV/0!</v>
      </c>
      <c r="AO40" s="421" t="e">
        <f t="shared" ref="AO40:AO42" si="23">IF(AM40&gt;$D$6,"T","TT")</f>
        <v>#DIV/0!</v>
      </c>
    </row>
    <row r="41" spans="1:45" s="2" customFormat="1" ht="12" customHeight="1" x14ac:dyDescent="0.25">
      <c r="A41" s="42">
        <v>31</v>
      </c>
      <c r="B41" s="240" t="s">
        <v>319</v>
      </c>
      <c r="C41" s="260" t="s">
        <v>6</v>
      </c>
      <c r="D41" s="46"/>
      <c r="E41" s="12"/>
      <c r="F41" s="12"/>
      <c r="G41" s="402" t="e">
        <f t="shared" si="12"/>
        <v>#DIV/0!</v>
      </c>
      <c r="H41" s="12"/>
      <c r="I41" s="12"/>
      <c r="J41" s="12"/>
      <c r="K41" s="405" t="e">
        <f t="shared" si="13"/>
        <v>#DIV/0!</v>
      </c>
      <c r="L41" s="12"/>
      <c r="M41" s="12"/>
      <c r="N41" s="43"/>
      <c r="O41" s="405" t="e">
        <f t="shared" si="14"/>
        <v>#DIV/0!</v>
      </c>
      <c r="P41" s="43"/>
      <c r="Q41" s="43"/>
      <c r="R41" s="43"/>
      <c r="S41" s="405" t="e">
        <f t="shared" si="15"/>
        <v>#DIV/0!</v>
      </c>
      <c r="T41" s="43"/>
      <c r="U41" s="43"/>
      <c r="V41" s="43"/>
      <c r="W41" s="405" t="e">
        <f t="shared" si="16"/>
        <v>#DIV/0!</v>
      </c>
      <c r="X41" s="43"/>
      <c r="Y41" s="43"/>
      <c r="Z41" s="43"/>
      <c r="AA41" s="405" t="e">
        <f t="shared" si="17"/>
        <v>#DIV/0!</v>
      </c>
      <c r="AB41" s="43"/>
      <c r="AC41" s="43"/>
      <c r="AD41" s="43"/>
      <c r="AE41" s="405" t="e">
        <f t="shared" si="18"/>
        <v>#DIV/0!</v>
      </c>
      <c r="AF41" s="43"/>
      <c r="AG41" s="44" t="s">
        <v>43</v>
      </c>
      <c r="AH41" s="44"/>
      <c r="AI41" s="405" t="e">
        <f t="shared" si="19"/>
        <v>#DIV/0!</v>
      </c>
      <c r="AJ41" s="415" t="e">
        <f t="shared" si="20"/>
        <v>#DIV/0!</v>
      </c>
      <c r="AK41" s="44"/>
      <c r="AL41" s="263"/>
      <c r="AM41" s="428" t="e">
        <f t="shared" si="21"/>
        <v>#DIV/0!</v>
      </c>
      <c r="AN41" s="426" t="e">
        <f t="shared" si="22"/>
        <v>#DIV/0!</v>
      </c>
      <c r="AO41" s="421" t="e">
        <f t="shared" si="23"/>
        <v>#DIV/0!</v>
      </c>
    </row>
    <row r="42" spans="1:45" s="51" customFormat="1" ht="12" customHeight="1" x14ac:dyDescent="0.25">
      <c r="A42" s="273">
        <v>32</v>
      </c>
      <c r="B42" s="244" t="s">
        <v>320</v>
      </c>
      <c r="C42" s="261" t="s">
        <v>12</v>
      </c>
      <c r="D42" s="54"/>
      <c r="E42" s="54"/>
      <c r="F42" s="54"/>
      <c r="G42" s="461" t="e">
        <f t="shared" si="12"/>
        <v>#DIV/0!</v>
      </c>
      <c r="H42" s="54"/>
      <c r="I42" s="54"/>
      <c r="J42" s="54"/>
      <c r="K42" s="462" t="e">
        <f t="shared" si="13"/>
        <v>#DIV/0!</v>
      </c>
      <c r="L42" s="54"/>
      <c r="M42" s="54"/>
      <c r="N42" s="463"/>
      <c r="O42" s="462" t="e">
        <f t="shared" si="14"/>
        <v>#DIV/0!</v>
      </c>
      <c r="P42" s="463"/>
      <c r="Q42" s="463"/>
      <c r="R42" s="463"/>
      <c r="S42" s="462" t="e">
        <f t="shared" si="15"/>
        <v>#DIV/0!</v>
      </c>
      <c r="T42" s="463"/>
      <c r="U42" s="463"/>
      <c r="V42" s="463"/>
      <c r="W42" s="462" t="e">
        <f t="shared" si="16"/>
        <v>#DIV/0!</v>
      </c>
      <c r="X42" s="463"/>
      <c r="Y42" s="463"/>
      <c r="Z42" s="463"/>
      <c r="AA42" s="462" t="e">
        <f t="shared" si="17"/>
        <v>#DIV/0!</v>
      </c>
      <c r="AB42" s="463"/>
      <c r="AC42" s="463"/>
      <c r="AD42" s="463"/>
      <c r="AE42" s="462" t="e">
        <f t="shared" si="18"/>
        <v>#DIV/0!</v>
      </c>
      <c r="AF42" s="463"/>
      <c r="AG42" s="55" t="s">
        <v>43</v>
      </c>
      <c r="AH42" s="55"/>
      <c r="AI42" s="462" t="e">
        <f t="shared" si="19"/>
        <v>#DIV/0!</v>
      </c>
      <c r="AJ42" s="464" t="e">
        <f t="shared" si="20"/>
        <v>#DIV/0!</v>
      </c>
      <c r="AK42" s="55"/>
      <c r="AL42" s="264"/>
      <c r="AM42" s="465" t="e">
        <f t="shared" si="21"/>
        <v>#DIV/0!</v>
      </c>
      <c r="AN42" s="466" t="e">
        <f t="shared" si="22"/>
        <v>#DIV/0!</v>
      </c>
      <c r="AO42" s="467" t="e">
        <f t="shared" si="23"/>
        <v>#DIV/0!</v>
      </c>
    </row>
    <row r="43" spans="1:45" s="2" customFormat="1" ht="5.25" customHeight="1" x14ac:dyDescent="0.25">
      <c r="B43" s="238"/>
      <c r="C43" s="23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5" s="51" customFormat="1" ht="12" customHeight="1" x14ac:dyDescent="0.2">
      <c r="B44" s="196" t="s">
        <v>78</v>
      </c>
      <c r="C44" s="197"/>
      <c r="E44" s="235"/>
      <c r="F44" s="235"/>
      <c r="G44" s="235"/>
      <c r="H44" s="235"/>
      <c r="I44" s="235"/>
      <c r="J44" s="235"/>
      <c r="K44" s="235"/>
      <c r="L44" s="235"/>
      <c r="M44" s="265" t="s">
        <v>176</v>
      </c>
      <c r="N44" s="265" t="s">
        <v>218</v>
      </c>
      <c r="O44" s="26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05" t="s">
        <v>28</v>
      </c>
      <c r="AC44" s="235" t="s">
        <v>5</v>
      </c>
      <c r="AD44" s="199" t="s">
        <v>221</v>
      </c>
      <c r="AE44" s="199"/>
      <c r="AF44" s="199"/>
      <c r="AG44" s="199"/>
      <c r="AJ44" s="200"/>
      <c r="AL44" s="200" t="s">
        <v>157</v>
      </c>
    </row>
    <row r="45" spans="1:45" s="51" customFormat="1" ht="12" customHeight="1" x14ac:dyDescent="0.3">
      <c r="B45" s="173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11" t="s">
        <v>54</v>
      </c>
      <c r="N45" s="51" t="s">
        <v>63</v>
      </c>
      <c r="P45" s="37"/>
      <c r="Q45" s="37"/>
      <c r="R45" s="37"/>
      <c r="S45" s="37"/>
      <c r="T45" s="37"/>
      <c r="U45" s="202" t="s">
        <v>56</v>
      </c>
      <c r="V45" s="411" t="s">
        <v>69</v>
      </c>
      <c r="W45" s="411"/>
      <c r="Y45" s="37"/>
      <c r="Z45" s="37"/>
      <c r="AA45" s="37"/>
      <c r="AB45" s="509"/>
      <c r="AD45" s="204"/>
      <c r="AE45" s="204"/>
      <c r="AF45" s="235">
        <v>4</v>
      </c>
      <c r="AK45" s="204"/>
      <c r="AL45" s="51" t="s">
        <v>158</v>
      </c>
    </row>
    <row r="46" spans="1:45" s="51" customFormat="1" ht="12" customHeight="1" x14ac:dyDescent="0.3">
      <c r="B46" s="173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11" t="s">
        <v>55</v>
      </c>
      <c r="N46" s="51" t="s">
        <v>64</v>
      </c>
      <c r="P46" s="37"/>
      <c r="Q46" s="37"/>
      <c r="R46" s="37"/>
      <c r="S46" s="37"/>
      <c r="T46" s="37"/>
      <c r="U46" s="411" t="s">
        <v>70</v>
      </c>
      <c r="V46" s="411" t="s">
        <v>72</v>
      </c>
      <c r="W46" s="411"/>
      <c r="Y46" s="37"/>
      <c r="Z46" s="37"/>
      <c r="AA46" s="37"/>
      <c r="AB46" s="510"/>
      <c r="AC46" s="203"/>
      <c r="AD46" s="203"/>
      <c r="AE46" s="203"/>
      <c r="AF46" s="203"/>
      <c r="AG46" s="206"/>
      <c r="AJ46" s="204"/>
      <c r="AL46" s="204"/>
    </row>
    <row r="47" spans="1:45" s="51" customFormat="1" ht="12" customHeight="1" x14ac:dyDescent="0.3">
      <c r="B47" s="207" t="s">
        <v>67</v>
      </c>
      <c r="C47" s="51" t="s">
        <v>60</v>
      </c>
      <c r="D47" s="201"/>
      <c r="E47" s="201"/>
      <c r="F47" s="201"/>
      <c r="G47" s="201"/>
      <c r="H47" s="201"/>
      <c r="I47" s="201"/>
      <c r="J47" s="201"/>
      <c r="K47" s="201"/>
      <c r="L47" s="201"/>
      <c r="M47" s="51" t="s">
        <v>53</v>
      </c>
      <c r="N47" s="51" t="s">
        <v>170</v>
      </c>
      <c r="P47" s="201"/>
      <c r="Q47" s="201"/>
      <c r="R47" s="201"/>
      <c r="S47" s="201"/>
      <c r="T47" s="201"/>
      <c r="U47" s="411" t="s">
        <v>71</v>
      </c>
      <c r="V47" s="411" t="s">
        <v>73</v>
      </c>
      <c r="W47" s="411"/>
      <c r="Y47" s="201"/>
      <c r="Z47" s="201"/>
      <c r="AA47" s="201"/>
      <c r="AB47" s="205" t="s">
        <v>30</v>
      </c>
      <c r="AC47" s="235" t="s">
        <v>5</v>
      </c>
      <c r="AD47" s="265" t="s">
        <v>29</v>
      </c>
      <c r="AE47" s="265"/>
      <c r="AF47" s="199"/>
      <c r="AG47" s="199"/>
      <c r="AJ47" s="37"/>
      <c r="AL47" s="37" t="s">
        <v>159</v>
      </c>
    </row>
    <row r="48" spans="1:45" s="51" customFormat="1" ht="12" customHeight="1" x14ac:dyDescent="0.3">
      <c r="B48" s="237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5" t="s">
        <v>169</v>
      </c>
      <c r="V48" s="411" t="s">
        <v>171</v>
      </c>
      <c r="W48" s="411"/>
      <c r="Y48" s="37"/>
      <c r="Z48" s="37"/>
      <c r="AA48" s="37"/>
      <c r="AB48" s="203"/>
      <c r="AC48" s="203"/>
      <c r="AF48" s="410">
        <v>4</v>
      </c>
      <c r="AJ48" s="37"/>
      <c r="AK48" s="37"/>
      <c r="AO48" s="37"/>
      <c r="AP48" s="37"/>
      <c r="AQ48" s="37"/>
      <c r="AR48" s="37"/>
      <c r="AS48" s="37"/>
    </row>
    <row r="49" spans="1:45" s="2" customFormat="1" x14ac:dyDescent="0.3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1:45" s="2" customFormat="1" x14ac:dyDescent="0.3">
      <c r="A50" s="1"/>
      <c r="B50" s="1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5" s="2" customFormat="1" x14ac:dyDescent="0.3">
      <c r="A51"/>
      <c r="B51"/>
      <c r="C51" s="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5" s="1" customFormat="1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</sheetData>
  <sortState ref="B11:C38">
    <sortCondition ref="B10"/>
  </sortState>
  <mergeCells count="24">
    <mergeCell ref="AK7:AK10"/>
    <mergeCell ref="A7:A10"/>
    <mergeCell ref="B7:B10"/>
    <mergeCell ref="C9:C10"/>
    <mergeCell ref="C7:C8"/>
    <mergeCell ref="AJ7:AJ10"/>
    <mergeCell ref="D8:K8"/>
    <mergeCell ref="D9:K9"/>
    <mergeCell ref="A1:AO1"/>
    <mergeCell ref="A2:AO2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3:AO3"/>
    <mergeCell ref="A4:AO4"/>
    <mergeCell ref="D7:AI7"/>
  </mergeCells>
  <conditionalFormatting sqref="AO43">
    <cfRule type="containsText" dxfId="44" priority="2" operator="containsText" text="TT">
      <formula>NOT(ISERROR(SEARCH("TT",AO43)))</formula>
    </cfRule>
  </conditionalFormatting>
  <conditionalFormatting sqref="AO11:AO42">
    <cfRule type="containsText" dxfId="43" priority="1" operator="containsText" text="TT">
      <formula>NOT(ISERROR(SEARCH("TT",AO11)))</formula>
    </cfRule>
  </conditionalFormatting>
  <pageMargins left="0.25" right="0.25" top="0.49" bottom="0.12" header="0.17" footer="0.12"/>
  <pageSetup paperSize="5" orientation="landscape" horizontalDpi="4294967294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O49"/>
  <sheetViews>
    <sheetView workbookViewId="0">
      <selection activeCell="I25" sqref="I25"/>
    </sheetView>
  </sheetViews>
  <sheetFormatPr defaultRowHeight="14.4" x14ac:dyDescent="0.3"/>
  <cols>
    <col min="1" max="1" width="3.6640625" customWidth="1"/>
    <col min="2" max="2" width="22.6640625" customWidth="1"/>
    <col min="3" max="3" width="4" customWidth="1"/>
    <col min="4" max="35" width="3.5546875" customWidth="1"/>
    <col min="36" max="38" width="4.33203125" customWidth="1"/>
  </cols>
  <sheetData>
    <row r="1" spans="1:41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74"/>
      <c r="AN1" s="74"/>
    </row>
    <row r="2" spans="1:41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74"/>
      <c r="AN2" s="74"/>
    </row>
    <row r="3" spans="1:41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75"/>
      <c r="AN3" s="75"/>
    </row>
    <row r="4" spans="1:41" ht="15" customHeight="1" x14ac:dyDescent="0.3">
      <c r="A4" s="526" t="s">
        <v>163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75"/>
      <c r="AN4" s="75"/>
    </row>
    <row r="5" spans="1:41" s="2" customFormat="1" ht="12.75" customHeight="1" x14ac:dyDescent="0.2">
      <c r="A5" s="3" t="s">
        <v>22</v>
      </c>
      <c r="B5" s="4"/>
      <c r="C5" s="472" t="s">
        <v>23</v>
      </c>
      <c r="D5" s="472" t="str">
        <f>'D. Hadir 7C'!E7</f>
        <v>7C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472" t="s">
        <v>19</v>
      </c>
      <c r="AG5" s="10" t="str">
        <f>[1]D.Hadir_9A!E7</f>
        <v>. . . . . . . . . . . . . . . . . . . .</v>
      </c>
      <c r="AJ5" s="4"/>
      <c r="AK5" s="4"/>
      <c r="AO5" s="5"/>
    </row>
    <row r="6" spans="1:41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03" t="s">
        <v>38</v>
      </c>
      <c r="AA6" s="4"/>
      <c r="AB6" s="4"/>
      <c r="AC6" s="10"/>
      <c r="AD6" s="10"/>
      <c r="AE6" s="10"/>
      <c r="AF6" s="472" t="s">
        <v>19</v>
      </c>
      <c r="AG6" s="10" t="str">
        <f>[1]D.Hadir_9A!E9</f>
        <v>5 (Ganjil)</v>
      </c>
      <c r="AJ6" s="501" t="s">
        <v>423</v>
      </c>
      <c r="AK6" s="1" t="str">
        <f>[1]D.Hadir_9A!I9</f>
        <v>2020 - 2021</v>
      </c>
      <c r="AO6" s="4"/>
    </row>
    <row r="7" spans="1:41" s="2" customFormat="1" ht="12" customHeight="1" x14ac:dyDescent="0.2">
      <c r="A7" s="557" t="s">
        <v>0</v>
      </c>
      <c r="B7" s="551" t="s">
        <v>4</v>
      </c>
      <c r="C7" s="220"/>
      <c r="D7" s="564" t="s">
        <v>52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73"/>
      <c r="AJ7" s="538" t="s">
        <v>31</v>
      </c>
      <c r="AK7" s="539"/>
      <c r="AL7" s="542" t="s">
        <v>2</v>
      </c>
    </row>
    <row r="8" spans="1:41" s="2" customFormat="1" ht="12" customHeight="1" x14ac:dyDescent="0.2">
      <c r="A8" s="558"/>
      <c r="B8" s="552"/>
      <c r="C8" s="194" t="s">
        <v>47</v>
      </c>
      <c r="D8" s="574"/>
      <c r="E8" s="575"/>
      <c r="F8" s="575"/>
      <c r="G8" s="575"/>
      <c r="H8" s="575"/>
      <c r="I8" s="575"/>
      <c r="J8" s="575"/>
      <c r="K8" s="576"/>
      <c r="L8" s="574"/>
      <c r="M8" s="575"/>
      <c r="N8" s="575"/>
      <c r="O8" s="575"/>
      <c r="P8" s="575"/>
      <c r="Q8" s="575"/>
      <c r="R8" s="575"/>
      <c r="S8" s="576"/>
      <c r="T8" s="574"/>
      <c r="U8" s="575"/>
      <c r="V8" s="575"/>
      <c r="W8" s="575"/>
      <c r="X8" s="575"/>
      <c r="Y8" s="575"/>
      <c r="Z8" s="575"/>
      <c r="AA8" s="576"/>
      <c r="AB8" s="574"/>
      <c r="AC8" s="575"/>
      <c r="AD8" s="575"/>
      <c r="AE8" s="575"/>
      <c r="AF8" s="575"/>
      <c r="AG8" s="575"/>
      <c r="AH8" s="575"/>
      <c r="AI8" s="575"/>
      <c r="AJ8" s="540"/>
      <c r="AK8" s="541"/>
      <c r="AL8" s="543"/>
    </row>
    <row r="9" spans="1:41" s="2" customFormat="1" ht="14.25" customHeight="1" x14ac:dyDescent="0.2">
      <c r="A9" s="558"/>
      <c r="B9" s="552"/>
      <c r="C9" s="562" t="s">
        <v>1</v>
      </c>
      <c r="D9" s="564" t="s">
        <v>79</v>
      </c>
      <c r="E9" s="565"/>
      <c r="F9" s="565"/>
      <c r="G9" s="565"/>
      <c r="H9" s="565"/>
      <c r="I9" s="565"/>
      <c r="J9" s="565"/>
      <c r="K9" s="566"/>
      <c r="L9" s="570" t="s">
        <v>80</v>
      </c>
      <c r="M9" s="571"/>
      <c r="N9" s="571"/>
      <c r="O9" s="571"/>
      <c r="P9" s="571"/>
      <c r="Q9" s="571"/>
      <c r="R9" s="571"/>
      <c r="S9" s="539"/>
      <c r="T9" s="570" t="s">
        <v>81</v>
      </c>
      <c r="U9" s="571"/>
      <c r="V9" s="571"/>
      <c r="W9" s="571"/>
      <c r="X9" s="571"/>
      <c r="Y9" s="571"/>
      <c r="Z9" s="571"/>
      <c r="AA9" s="539"/>
      <c r="AB9" s="570" t="s">
        <v>82</v>
      </c>
      <c r="AC9" s="571"/>
      <c r="AD9" s="571"/>
      <c r="AE9" s="571"/>
      <c r="AF9" s="571"/>
      <c r="AG9" s="571"/>
      <c r="AH9" s="571"/>
      <c r="AI9" s="571"/>
      <c r="AJ9" s="547" t="s">
        <v>70</v>
      </c>
      <c r="AK9" s="542" t="s">
        <v>71</v>
      </c>
      <c r="AL9" s="543"/>
    </row>
    <row r="10" spans="1:41" s="2" customFormat="1" ht="14.25" customHeight="1" thickBot="1" x14ac:dyDescent="0.25">
      <c r="A10" s="637"/>
      <c r="B10" s="639"/>
      <c r="C10" s="638"/>
      <c r="D10" s="70" t="s">
        <v>48</v>
      </c>
      <c r="E10" s="70" t="s">
        <v>49</v>
      </c>
      <c r="F10" s="71" t="s">
        <v>50</v>
      </c>
      <c r="G10" s="71" t="s">
        <v>219</v>
      </c>
      <c r="H10" s="73" t="s">
        <v>56</v>
      </c>
      <c r="I10" s="73" t="s">
        <v>57</v>
      </c>
      <c r="J10" s="73" t="s">
        <v>58</v>
      </c>
      <c r="K10" s="73" t="s">
        <v>169</v>
      </c>
      <c r="L10" s="70" t="s">
        <v>48</v>
      </c>
      <c r="M10" s="70" t="s">
        <v>49</v>
      </c>
      <c r="N10" s="71" t="s">
        <v>50</v>
      </c>
      <c r="O10" s="71" t="s">
        <v>219</v>
      </c>
      <c r="P10" s="73" t="s">
        <v>56</v>
      </c>
      <c r="Q10" s="73" t="s">
        <v>57</v>
      </c>
      <c r="R10" s="73" t="s">
        <v>58</v>
      </c>
      <c r="S10" s="73" t="s">
        <v>169</v>
      </c>
      <c r="T10" s="70" t="s">
        <v>48</v>
      </c>
      <c r="U10" s="70" t="s">
        <v>49</v>
      </c>
      <c r="V10" s="71" t="s">
        <v>50</v>
      </c>
      <c r="W10" s="71" t="s">
        <v>219</v>
      </c>
      <c r="X10" s="73" t="s">
        <v>56</v>
      </c>
      <c r="Y10" s="73" t="s">
        <v>57</v>
      </c>
      <c r="Z10" s="73" t="s">
        <v>58</v>
      </c>
      <c r="AA10" s="73" t="s">
        <v>169</v>
      </c>
      <c r="AB10" s="70" t="s">
        <v>48</v>
      </c>
      <c r="AC10" s="70" t="s">
        <v>49</v>
      </c>
      <c r="AD10" s="71" t="s">
        <v>50</v>
      </c>
      <c r="AE10" s="71" t="s">
        <v>219</v>
      </c>
      <c r="AF10" s="73" t="s">
        <v>56</v>
      </c>
      <c r="AG10" s="73" t="s">
        <v>57</v>
      </c>
      <c r="AH10" s="73" t="s">
        <v>58</v>
      </c>
      <c r="AI10" s="271" t="s">
        <v>169</v>
      </c>
      <c r="AJ10" s="635"/>
      <c r="AK10" s="636"/>
      <c r="AL10" s="636"/>
    </row>
    <row r="11" spans="1:41" s="2" customFormat="1" ht="12" customHeight="1" thickTop="1" x14ac:dyDescent="0.25">
      <c r="A11" s="223">
        <v>1</v>
      </c>
      <c r="B11" s="487" t="s">
        <v>289</v>
      </c>
      <c r="C11" s="488" t="s">
        <v>6</v>
      </c>
      <c r="D11" s="43"/>
      <c r="E11" s="43"/>
      <c r="F11" s="43"/>
      <c r="G11" s="412" t="e">
        <f>AVERAGE(D11:F11)</f>
        <v>#DIV/0!</v>
      </c>
      <c r="H11" s="43"/>
      <c r="I11" s="43"/>
      <c r="J11" s="43"/>
      <c r="K11" s="412" t="e">
        <f>MAX(G11:J11)</f>
        <v>#DIV/0!</v>
      </c>
      <c r="L11" s="43"/>
      <c r="M11" s="43"/>
      <c r="N11" s="217"/>
      <c r="O11" s="412" t="e">
        <f>AVERAGE(L11:N11)</f>
        <v>#DIV/0!</v>
      </c>
      <c r="P11" s="43"/>
      <c r="Q11" s="43"/>
      <c r="R11" s="43"/>
      <c r="S11" s="412" t="e">
        <f>MAX(O11:R11)</f>
        <v>#DIV/0!</v>
      </c>
      <c r="T11" s="217"/>
      <c r="U11" s="217"/>
      <c r="V11" s="217"/>
      <c r="W11" s="412" t="e">
        <f>AVERAGE(T11:V11)</f>
        <v>#DIV/0!</v>
      </c>
      <c r="X11" s="43"/>
      <c r="Y11" s="43"/>
      <c r="Z11" s="43"/>
      <c r="AA11" s="412" t="e">
        <f>MAX(W11:Z11)</f>
        <v>#DIV/0!</v>
      </c>
      <c r="AB11" s="217"/>
      <c r="AC11" s="217"/>
      <c r="AD11" s="217"/>
      <c r="AE11" s="412" t="e">
        <f>AVERAGE(AB11:AD11)</f>
        <v>#DIV/0!</v>
      </c>
      <c r="AF11" s="43"/>
      <c r="AG11" s="43"/>
      <c r="AH11" s="43"/>
      <c r="AI11" s="412" t="e">
        <f>MAX(AE11:AH11)</f>
        <v>#DIV/0!</v>
      </c>
      <c r="AJ11" s="416" t="e">
        <f>(K11+S11+AA11+AI11)/4</f>
        <v>#DIV/0!</v>
      </c>
      <c r="AK11" s="417" t="e">
        <f>IF(AJ11&lt;66,"D",IF(AJ11&lt;78,"C",IF(AJ11&lt;89,"B","A")))</f>
        <v>#DIV/0!</v>
      </c>
      <c r="AL11" s="418" t="e">
        <f>IF(AJ11&gt;$D$6,"T","TT")</f>
        <v>#DIV/0!</v>
      </c>
    </row>
    <row r="12" spans="1:41" s="2" customFormat="1" ht="12" customHeight="1" x14ac:dyDescent="0.25">
      <c r="A12" s="224">
        <v>2</v>
      </c>
      <c r="B12" s="240" t="s">
        <v>290</v>
      </c>
      <c r="C12" s="260" t="s">
        <v>12</v>
      </c>
      <c r="D12" s="12"/>
      <c r="E12" s="43"/>
      <c r="F12" s="43"/>
      <c r="G12" s="412" t="e">
        <f t="shared" ref="G12:G39" si="0">AVERAGE(D12:F12)</f>
        <v>#DIV/0!</v>
      </c>
      <c r="H12" s="43"/>
      <c r="I12" s="43"/>
      <c r="J12" s="43"/>
      <c r="K12" s="412" t="e">
        <f t="shared" ref="K12:K39" si="1">MAX(G12:J12)</f>
        <v>#DIV/0!</v>
      </c>
      <c r="L12" s="43"/>
      <c r="M12" s="43"/>
      <c r="N12" s="40"/>
      <c r="O12" s="412" t="e">
        <f t="shared" ref="O12:O38" si="2">AVERAGE(L12:N12)</f>
        <v>#DIV/0!</v>
      </c>
      <c r="P12" s="40"/>
      <c r="Q12" s="40"/>
      <c r="R12" s="40"/>
      <c r="S12" s="412" t="e">
        <f t="shared" ref="S12:S39" si="3">MAX(O12:R12)</f>
        <v>#DIV/0!</v>
      </c>
      <c r="T12" s="40"/>
      <c r="U12" s="40"/>
      <c r="V12" s="40"/>
      <c r="W12" s="412" t="e">
        <f t="shared" ref="W12:W39" si="4">AVERAGE(T12:V12)</f>
        <v>#DIV/0!</v>
      </c>
      <c r="X12" s="40"/>
      <c r="Y12" s="40"/>
      <c r="Z12" s="40"/>
      <c r="AA12" s="412" t="e">
        <f t="shared" ref="AA12:AA39" si="5">MAX(W12:Z12)</f>
        <v>#DIV/0!</v>
      </c>
      <c r="AB12" s="40"/>
      <c r="AC12" s="40"/>
      <c r="AD12" s="40"/>
      <c r="AE12" s="412" t="e">
        <f t="shared" ref="AE12:AE39" si="6">AVERAGE(AB12:AD12)</f>
        <v>#DIV/0!</v>
      </c>
      <c r="AF12" s="40"/>
      <c r="AG12" s="184" t="s">
        <v>43</v>
      </c>
      <c r="AH12" s="184"/>
      <c r="AI12" s="412" t="e">
        <f t="shared" ref="AI12:AI39" si="7">MAX(AE12:AH12)</f>
        <v>#DIV/0!</v>
      </c>
      <c r="AJ12" s="419" t="e">
        <f t="shared" ref="AJ12:AJ39" si="8">(K12+S12+AA12+AI12)/4</f>
        <v>#DIV/0!</v>
      </c>
      <c r="AK12" s="420" t="e">
        <f t="shared" ref="AK12:AK39" si="9">IF(AJ12&lt;66,"D",IF(AJ12&lt;78,"C",IF(AJ12&lt;89,"B","A")))</f>
        <v>#DIV/0!</v>
      </c>
      <c r="AL12" s="421" t="e">
        <f t="shared" ref="AL12:AL39" si="10">IF(AJ12&gt;$D$6,"T","TT")</f>
        <v>#DIV/0!</v>
      </c>
    </row>
    <row r="13" spans="1:41" s="2" customFormat="1" ht="12" customHeight="1" x14ac:dyDescent="0.25">
      <c r="A13" s="225">
        <v>3</v>
      </c>
      <c r="B13" s="240" t="s">
        <v>291</v>
      </c>
      <c r="C13" s="260" t="s">
        <v>12</v>
      </c>
      <c r="D13" s="43"/>
      <c r="E13" s="46"/>
      <c r="F13" s="46"/>
      <c r="G13" s="412" t="e">
        <f t="shared" si="0"/>
        <v>#DIV/0!</v>
      </c>
      <c r="H13" s="46"/>
      <c r="I13" s="46"/>
      <c r="J13" s="46"/>
      <c r="K13" s="412" t="e">
        <f t="shared" si="1"/>
        <v>#DIV/0!</v>
      </c>
      <c r="L13" s="46"/>
      <c r="M13" s="46"/>
      <c r="N13" s="43"/>
      <c r="O13" s="412" t="e">
        <f t="shared" si="2"/>
        <v>#DIV/0!</v>
      </c>
      <c r="P13" s="43"/>
      <c r="Q13" s="43"/>
      <c r="R13" s="43"/>
      <c r="S13" s="412" t="e">
        <f t="shared" si="3"/>
        <v>#DIV/0!</v>
      </c>
      <c r="T13" s="43"/>
      <c r="U13" s="43"/>
      <c r="V13" s="43"/>
      <c r="W13" s="412" t="e">
        <f t="shared" si="4"/>
        <v>#DIV/0!</v>
      </c>
      <c r="X13" s="43"/>
      <c r="Y13" s="43"/>
      <c r="Z13" s="43"/>
      <c r="AA13" s="412" t="e">
        <f t="shared" si="5"/>
        <v>#DIV/0!</v>
      </c>
      <c r="AB13" s="43"/>
      <c r="AC13" s="43"/>
      <c r="AD13" s="43"/>
      <c r="AE13" s="412" t="e">
        <f t="shared" si="6"/>
        <v>#DIV/0!</v>
      </c>
      <c r="AF13" s="43"/>
      <c r="AG13" s="44" t="s">
        <v>43</v>
      </c>
      <c r="AH13" s="44"/>
      <c r="AI13" s="412" t="e">
        <f t="shared" si="7"/>
        <v>#DIV/0!</v>
      </c>
      <c r="AJ13" s="419" t="e">
        <f t="shared" si="8"/>
        <v>#DIV/0!</v>
      </c>
      <c r="AK13" s="420" t="e">
        <f t="shared" si="9"/>
        <v>#DIV/0!</v>
      </c>
      <c r="AL13" s="421" t="e">
        <f t="shared" si="10"/>
        <v>#DIV/0!</v>
      </c>
    </row>
    <row r="14" spans="1:41" s="2" customFormat="1" ht="12" customHeight="1" x14ac:dyDescent="0.25">
      <c r="A14" s="224">
        <v>4</v>
      </c>
      <c r="B14" s="240" t="s">
        <v>292</v>
      </c>
      <c r="C14" s="260" t="s">
        <v>12</v>
      </c>
      <c r="D14" s="43"/>
      <c r="E14" s="43"/>
      <c r="F14" s="43"/>
      <c r="G14" s="412" t="e">
        <f t="shared" si="0"/>
        <v>#DIV/0!</v>
      </c>
      <c r="H14" s="43"/>
      <c r="I14" s="43"/>
      <c r="J14" s="43"/>
      <c r="K14" s="412" t="e">
        <f t="shared" si="1"/>
        <v>#DIV/0!</v>
      </c>
      <c r="L14" s="43"/>
      <c r="M14" s="43"/>
      <c r="N14" s="43"/>
      <c r="O14" s="412" t="e">
        <f t="shared" si="2"/>
        <v>#DIV/0!</v>
      </c>
      <c r="P14" s="43"/>
      <c r="Q14" s="43"/>
      <c r="R14" s="43"/>
      <c r="S14" s="412" t="e">
        <f t="shared" si="3"/>
        <v>#DIV/0!</v>
      </c>
      <c r="T14" s="43"/>
      <c r="U14" s="43"/>
      <c r="V14" s="43"/>
      <c r="W14" s="412" t="e">
        <f t="shared" si="4"/>
        <v>#DIV/0!</v>
      </c>
      <c r="X14" s="43"/>
      <c r="Y14" s="43"/>
      <c r="Z14" s="43"/>
      <c r="AA14" s="412" t="e">
        <f t="shared" si="5"/>
        <v>#DIV/0!</v>
      </c>
      <c r="AB14" s="43"/>
      <c r="AC14" s="43"/>
      <c r="AD14" s="43"/>
      <c r="AE14" s="412" t="e">
        <f t="shared" si="6"/>
        <v>#DIV/0!</v>
      </c>
      <c r="AF14" s="43"/>
      <c r="AG14" s="44" t="s">
        <v>43</v>
      </c>
      <c r="AH14" s="44"/>
      <c r="AI14" s="412" t="e">
        <f t="shared" si="7"/>
        <v>#DIV/0!</v>
      </c>
      <c r="AJ14" s="419" t="e">
        <f t="shared" si="8"/>
        <v>#DIV/0!</v>
      </c>
      <c r="AK14" s="420" t="e">
        <f t="shared" si="9"/>
        <v>#DIV/0!</v>
      </c>
      <c r="AL14" s="421" t="e">
        <f t="shared" si="10"/>
        <v>#DIV/0!</v>
      </c>
    </row>
    <row r="15" spans="1:41" s="2" customFormat="1" ht="12" customHeight="1" x14ac:dyDescent="0.25">
      <c r="A15" s="225">
        <v>5</v>
      </c>
      <c r="B15" s="240" t="s">
        <v>293</v>
      </c>
      <c r="C15" s="260" t="s">
        <v>6</v>
      </c>
      <c r="D15" s="43"/>
      <c r="E15" s="43"/>
      <c r="F15" s="43"/>
      <c r="G15" s="412" t="e">
        <f t="shared" si="0"/>
        <v>#DIV/0!</v>
      </c>
      <c r="H15" s="43"/>
      <c r="I15" s="43"/>
      <c r="J15" s="43"/>
      <c r="K15" s="412" t="e">
        <f t="shared" si="1"/>
        <v>#DIV/0!</v>
      </c>
      <c r="L15" s="43"/>
      <c r="M15" s="43"/>
      <c r="N15" s="46"/>
      <c r="O15" s="412" t="e">
        <f t="shared" si="2"/>
        <v>#DIV/0!</v>
      </c>
      <c r="P15" s="46"/>
      <c r="Q15" s="46"/>
      <c r="R15" s="46"/>
      <c r="S15" s="412" t="e">
        <f t="shared" si="3"/>
        <v>#DIV/0!</v>
      </c>
      <c r="T15" s="46"/>
      <c r="U15" s="46"/>
      <c r="V15" s="46"/>
      <c r="W15" s="412" t="e">
        <f t="shared" si="4"/>
        <v>#DIV/0!</v>
      </c>
      <c r="X15" s="46"/>
      <c r="Y15" s="46"/>
      <c r="Z15" s="46"/>
      <c r="AA15" s="412" t="e">
        <f t="shared" si="5"/>
        <v>#DIV/0!</v>
      </c>
      <c r="AB15" s="46"/>
      <c r="AC15" s="46"/>
      <c r="AD15" s="46"/>
      <c r="AE15" s="412" t="e">
        <f t="shared" si="6"/>
        <v>#DIV/0!</v>
      </c>
      <c r="AF15" s="46"/>
      <c r="AG15" s="44" t="s">
        <v>43</v>
      </c>
      <c r="AH15" s="44"/>
      <c r="AI15" s="412" t="e">
        <f t="shared" si="7"/>
        <v>#DIV/0!</v>
      </c>
      <c r="AJ15" s="419" t="e">
        <f t="shared" si="8"/>
        <v>#DIV/0!</v>
      </c>
      <c r="AK15" s="420" t="e">
        <f t="shared" si="9"/>
        <v>#DIV/0!</v>
      </c>
      <c r="AL15" s="421" t="e">
        <f t="shared" si="10"/>
        <v>#DIV/0!</v>
      </c>
    </row>
    <row r="16" spans="1:41" s="2" customFormat="1" ht="12" customHeight="1" x14ac:dyDescent="0.25">
      <c r="A16" s="224">
        <v>6</v>
      </c>
      <c r="B16" s="240" t="s">
        <v>294</v>
      </c>
      <c r="C16" s="260" t="s">
        <v>6</v>
      </c>
      <c r="D16" s="43"/>
      <c r="E16" s="43"/>
      <c r="F16" s="43"/>
      <c r="G16" s="412" t="e">
        <f t="shared" si="0"/>
        <v>#DIV/0!</v>
      </c>
      <c r="H16" s="43"/>
      <c r="I16" s="43"/>
      <c r="J16" s="43"/>
      <c r="K16" s="412" t="e">
        <f t="shared" si="1"/>
        <v>#DIV/0!</v>
      </c>
      <c r="L16" s="43"/>
      <c r="M16" s="43"/>
      <c r="N16" s="43"/>
      <c r="O16" s="412" t="e">
        <f t="shared" si="2"/>
        <v>#DIV/0!</v>
      </c>
      <c r="P16" s="43"/>
      <c r="Q16" s="43"/>
      <c r="R16" s="43"/>
      <c r="S16" s="412" t="e">
        <f t="shared" si="3"/>
        <v>#DIV/0!</v>
      </c>
      <c r="T16" s="43"/>
      <c r="U16" s="43"/>
      <c r="V16" s="43"/>
      <c r="W16" s="412" t="e">
        <f t="shared" si="4"/>
        <v>#DIV/0!</v>
      </c>
      <c r="X16" s="43"/>
      <c r="Y16" s="43"/>
      <c r="Z16" s="43"/>
      <c r="AA16" s="412" t="e">
        <f t="shared" si="5"/>
        <v>#DIV/0!</v>
      </c>
      <c r="AB16" s="43"/>
      <c r="AC16" s="43"/>
      <c r="AD16" s="43"/>
      <c r="AE16" s="412" t="e">
        <f t="shared" si="6"/>
        <v>#DIV/0!</v>
      </c>
      <c r="AF16" s="43"/>
      <c r="AG16" s="44" t="s">
        <v>43</v>
      </c>
      <c r="AH16" s="44"/>
      <c r="AI16" s="412" t="e">
        <f t="shared" si="7"/>
        <v>#DIV/0!</v>
      </c>
      <c r="AJ16" s="419" t="e">
        <f t="shared" si="8"/>
        <v>#DIV/0!</v>
      </c>
      <c r="AK16" s="420" t="e">
        <f t="shared" si="9"/>
        <v>#DIV/0!</v>
      </c>
      <c r="AL16" s="421" t="e">
        <f t="shared" si="10"/>
        <v>#DIV/0!</v>
      </c>
    </row>
    <row r="17" spans="1:38" s="2" customFormat="1" ht="12" customHeight="1" x14ac:dyDescent="0.25">
      <c r="A17" s="225">
        <v>7</v>
      </c>
      <c r="B17" s="240" t="s">
        <v>295</v>
      </c>
      <c r="C17" s="260" t="s">
        <v>12</v>
      </c>
      <c r="D17" s="43"/>
      <c r="E17" s="43"/>
      <c r="F17" s="43"/>
      <c r="G17" s="412" t="e">
        <f t="shared" si="0"/>
        <v>#DIV/0!</v>
      </c>
      <c r="H17" s="43"/>
      <c r="I17" s="43"/>
      <c r="J17" s="43"/>
      <c r="K17" s="412" t="e">
        <f t="shared" si="1"/>
        <v>#DIV/0!</v>
      </c>
      <c r="L17" s="43"/>
      <c r="M17" s="43"/>
      <c r="N17" s="43"/>
      <c r="O17" s="412" t="e">
        <f t="shared" si="2"/>
        <v>#DIV/0!</v>
      </c>
      <c r="P17" s="43"/>
      <c r="Q17" s="43"/>
      <c r="R17" s="43"/>
      <c r="S17" s="412" t="e">
        <f t="shared" si="3"/>
        <v>#DIV/0!</v>
      </c>
      <c r="T17" s="43"/>
      <c r="U17" s="43"/>
      <c r="V17" s="43"/>
      <c r="W17" s="412" t="e">
        <f t="shared" si="4"/>
        <v>#DIV/0!</v>
      </c>
      <c r="X17" s="43"/>
      <c r="Y17" s="43"/>
      <c r="Z17" s="43"/>
      <c r="AA17" s="412" t="e">
        <f t="shared" si="5"/>
        <v>#DIV/0!</v>
      </c>
      <c r="AB17" s="43"/>
      <c r="AC17" s="43"/>
      <c r="AD17" s="43"/>
      <c r="AE17" s="412" t="e">
        <f t="shared" si="6"/>
        <v>#DIV/0!</v>
      </c>
      <c r="AF17" s="43"/>
      <c r="AG17" s="44" t="s">
        <v>43</v>
      </c>
      <c r="AH17" s="44"/>
      <c r="AI17" s="412" t="e">
        <f t="shared" si="7"/>
        <v>#DIV/0!</v>
      </c>
      <c r="AJ17" s="419" t="e">
        <f t="shared" si="8"/>
        <v>#DIV/0!</v>
      </c>
      <c r="AK17" s="420" t="e">
        <f t="shared" si="9"/>
        <v>#DIV/0!</v>
      </c>
      <c r="AL17" s="421" t="e">
        <f t="shared" si="10"/>
        <v>#DIV/0!</v>
      </c>
    </row>
    <row r="18" spans="1:38" s="2" customFormat="1" ht="12" customHeight="1" x14ac:dyDescent="0.25">
      <c r="A18" s="224">
        <v>8</v>
      </c>
      <c r="B18" s="240" t="s">
        <v>296</v>
      </c>
      <c r="C18" s="260" t="s">
        <v>6</v>
      </c>
      <c r="D18" s="43"/>
      <c r="E18" s="43"/>
      <c r="F18" s="43"/>
      <c r="G18" s="412" t="e">
        <f t="shared" si="0"/>
        <v>#DIV/0!</v>
      </c>
      <c r="H18" s="43"/>
      <c r="I18" s="43"/>
      <c r="J18" s="43"/>
      <c r="K18" s="412" t="e">
        <f t="shared" si="1"/>
        <v>#DIV/0!</v>
      </c>
      <c r="L18" s="43"/>
      <c r="M18" s="43"/>
      <c r="N18" s="43"/>
      <c r="O18" s="412" t="e">
        <f t="shared" si="2"/>
        <v>#DIV/0!</v>
      </c>
      <c r="P18" s="43"/>
      <c r="Q18" s="43"/>
      <c r="R18" s="43"/>
      <c r="S18" s="412" t="e">
        <f t="shared" si="3"/>
        <v>#DIV/0!</v>
      </c>
      <c r="T18" s="43"/>
      <c r="U18" s="43"/>
      <c r="V18" s="43"/>
      <c r="W18" s="412" t="e">
        <f t="shared" si="4"/>
        <v>#DIV/0!</v>
      </c>
      <c r="X18" s="43"/>
      <c r="Y18" s="43"/>
      <c r="Z18" s="43"/>
      <c r="AA18" s="412" t="e">
        <f t="shared" si="5"/>
        <v>#DIV/0!</v>
      </c>
      <c r="AB18" s="43"/>
      <c r="AC18" s="43"/>
      <c r="AD18" s="43"/>
      <c r="AE18" s="412" t="e">
        <f t="shared" si="6"/>
        <v>#DIV/0!</v>
      </c>
      <c r="AF18" s="43"/>
      <c r="AG18" s="44"/>
      <c r="AH18" s="44"/>
      <c r="AI18" s="412" t="e">
        <f t="shared" si="7"/>
        <v>#DIV/0!</v>
      </c>
      <c r="AJ18" s="419" t="e">
        <f t="shared" si="8"/>
        <v>#DIV/0!</v>
      </c>
      <c r="AK18" s="420" t="e">
        <f t="shared" si="9"/>
        <v>#DIV/0!</v>
      </c>
      <c r="AL18" s="421" t="e">
        <f t="shared" si="10"/>
        <v>#DIV/0!</v>
      </c>
    </row>
    <row r="19" spans="1:38" s="2" customFormat="1" ht="12" customHeight="1" x14ac:dyDescent="0.25">
      <c r="A19" s="225">
        <v>9</v>
      </c>
      <c r="B19" s="240" t="s">
        <v>297</v>
      </c>
      <c r="C19" s="260" t="s">
        <v>12</v>
      </c>
      <c r="D19" s="43"/>
      <c r="E19" s="43"/>
      <c r="F19" s="43"/>
      <c r="G19" s="412" t="e">
        <f t="shared" si="0"/>
        <v>#DIV/0!</v>
      </c>
      <c r="H19" s="43"/>
      <c r="I19" s="43"/>
      <c r="J19" s="43"/>
      <c r="K19" s="412" t="e">
        <f t="shared" si="1"/>
        <v>#DIV/0!</v>
      </c>
      <c r="L19" s="43"/>
      <c r="M19" s="43"/>
      <c r="N19" s="43"/>
      <c r="O19" s="412" t="e">
        <f t="shared" si="2"/>
        <v>#DIV/0!</v>
      </c>
      <c r="P19" s="43"/>
      <c r="Q19" s="43"/>
      <c r="R19" s="43"/>
      <c r="S19" s="412" t="e">
        <f t="shared" si="3"/>
        <v>#DIV/0!</v>
      </c>
      <c r="T19" s="43"/>
      <c r="U19" s="43"/>
      <c r="V19" s="43"/>
      <c r="W19" s="412" t="e">
        <f t="shared" si="4"/>
        <v>#DIV/0!</v>
      </c>
      <c r="X19" s="43"/>
      <c r="Y19" s="43"/>
      <c r="Z19" s="43"/>
      <c r="AA19" s="412" t="e">
        <f t="shared" si="5"/>
        <v>#DIV/0!</v>
      </c>
      <c r="AB19" s="43"/>
      <c r="AC19" s="43"/>
      <c r="AD19" s="43"/>
      <c r="AE19" s="412" t="e">
        <f t="shared" si="6"/>
        <v>#DIV/0!</v>
      </c>
      <c r="AF19" s="43"/>
      <c r="AG19" s="44" t="s">
        <v>43</v>
      </c>
      <c r="AH19" s="44"/>
      <c r="AI19" s="412" t="e">
        <f t="shared" si="7"/>
        <v>#DIV/0!</v>
      </c>
      <c r="AJ19" s="419" t="e">
        <f t="shared" si="8"/>
        <v>#DIV/0!</v>
      </c>
      <c r="AK19" s="420" t="e">
        <f t="shared" si="9"/>
        <v>#DIV/0!</v>
      </c>
      <c r="AL19" s="421" t="e">
        <f t="shared" si="10"/>
        <v>#DIV/0!</v>
      </c>
    </row>
    <row r="20" spans="1:38" s="2" customFormat="1" ht="12" customHeight="1" x14ac:dyDescent="0.25">
      <c r="A20" s="224">
        <v>10</v>
      </c>
      <c r="B20" s="240" t="s">
        <v>298</v>
      </c>
      <c r="C20" s="260" t="s">
        <v>6</v>
      </c>
      <c r="D20" s="43"/>
      <c r="E20" s="43"/>
      <c r="F20" s="43"/>
      <c r="G20" s="412" t="e">
        <f t="shared" si="0"/>
        <v>#DIV/0!</v>
      </c>
      <c r="H20" s="43"/>
      <c r="I20" s="43"/>
      <c r="J20" s="43"/>
      <c r="K20" s="412" t="e">
        <f t="shared" si="1"/>
        <v>#DIV/0!</v>
      </c>
      <c r="L20" s="43"/>
      <c r="M20" s="43"/>
      <c r="N20" s="43"/>
      <c r="O20" s="412" t="e">
        <f t="shared" si="2"/>
        <v>#DIV/0!</v>
      </c>
      <c r="P20" s="43"/>
      <c r="Q20" s="43"/>
      <c r="R20" s="43"/>
      <c r="S20" s="412" t="e">
        <f t="shared" si="3"/>
        <v>#DIV/0!</v>
      </c>
      <c r="T20" s="43"/>
      <c r="U20" s="43"/>
      <c r="V20" s="43"/>
      <c r="W20" s="412" t="e">
        <f t="shared" si="4"/>
        <v>#DIV/0!</v>
      </c>
      <c r="X20" s="43"/>
      <c r="Y20" s="43"/>
      <c r="Z20" s="43"/>
      <c r="AA20" s="412" t="e">
        <f t="shared" si="5"/>
        <v>#DIV/0!</v>
      </c>
      <c r="AB20" s="43"/>
      <c r="AC20" s="43"/>
      <c r="AD20" s="43"/>
      <c r="AE20" s="412" t="e">
        <f t="shared" si="6"/>
        <v>#DIV/0!</v>
      </c>
      <c r="AF20" s="43"/>
      <c r="AG20" s="44" t="s">
        <v>43</v>
      </c>
      <c r="AH20" s="44"/>
      <c r="AI20" s="412" t="e">
        <f t="shared" si="7"/>
        <v>#DIV/0!</v>
      </c>
      <c r="AJ20" s="419" t="e">
        <f t="shared" si="8"/>
        <v>#DIV/0!</v>
      </c>
      <c r="AK20" s="420" t="e">
        <f t="shared" si="9"/>
        <v>#DIV/0!</v>
      </c>
      <c r="AL20" s="421" t="e">
        <f t="shared" si="10"/>
        <v>#DIV/0!</v>
      </c>
    </row>
    <row r="21" spans="1:38" s="2" customFormat="1" ht="12" customHeight="1" x14ac:dyDescent="0.25">
      <c r="A21" s="225">
        <v>11</v>
      </c>
      <c r="B21" s="240" t="s">
        <v>299</v>
      </c>
      <c r="C21" s="260" t="s">
        <v>12</v>
      </c>
      <c r="D21" s="43"/>
      <c r="E21" s="43"/>
      <c r="F21" s="43"/>
      <c r="G21" s="412" t="e">
        <f t="shared" si="0"/>
        <v>#DIV/0!</v>
      </c>
      <c r="H21" s="43"/>
      <c r="I21" s="43"/>
      <c r="J21" s="43"/>
      <c r="K21" s="412" t="e">
        <f t="shared" si="1"/>
        <v>#DIV/0!</v>
      </c>
      <c r="L21" s="43"/>
      <c r="M21" s="43"/>
      <c r="N21" s="43"/>
      <c r="O21" s="412" t="e">
        <f t="shared" si="2"/>
        <v>#DIV/0!</v>
      </c>
      <c r="P21" s="43"/>
      <c r="Q21" s="43"/>
      <c r="R21" s="43"/>
      <c r="S21" s="412" t="e">
        <f t="shared" si="3"/>
        <v>#DIV/0!</v>
      </c>
      <c r="T21" s="43"/>
      <c r="U21" s="43"/>
      <c r="V21" s="43"/>
      <c r="W21" s="412" t="e">
        <f t="shared" si="4"/>
        <v>#DIV/0!</v>
      </c>
      <c r="X21" s="43"/>
      <c r="Y21" s="43"/>
      <c r="Z21" s="43"/>
      <c r="AA21" s="412" t="e">
        <f t="shared" si="5"/>
        <v>#DIV/0!</v>
      </c>
      <c r="AB21" s="43"/>
      <c r="AC21" s="43"/>
      <c r="AD21" s="43"/>
      <c r="AE21" s="412" t="e">
        <f t="shared" si="6"/>
        <v>#DIV/0!</v>
      </c>
      <c r="AF21" s="43"/>
      <c r="AG21" s="44" t="s">
        <v>43</v>
      </c>
      <c r="AH21" s="44"/>
      <c r="AI21" s="412" t="e">
        <f t="shared" si="7"/>
        <v>#DIV/0!</v>
      </c>
      <c r="AJ21" s="419" t="e">
        <f t="shared" si="8"/>
        <v>#DIV/0!</v>
      </c>
      <c r="AK21" s="420" t="e">
        <f t="shared" si="9"/>
        <v>#DIV/0!</v>
      </c>
      <c r="AL21" s="421" t="e">
        <f t="shared" si="10"/>
        <v>#DIV/0!</v>
      </c>
    </row>
    <row r="22" spans="1:38" s="2" customFormat="1" ht="12" customHeight="1" x14ac:dyDescent="0.25">
      <c r="A22" s="224">
        <v>12</v>
      </c>
      <c r="B22" s="240" t="s">
        <v>300</v>
      </c>
      <c r="C22" s="260" t="s">
        <v>12</v>
      </c>
      <c r="D22" s="43"/>
      <c r="E22" s="43"/>
      <c r="F22" s="43"/>
      <c r="G22" s="412" t="e">
        <f t="shared" si="0"/>
        <v>#DIV/0!</v>
      </c>
      <c r="H22" s="43"/>
      <c r="I22" s="43"/>
      <c r="J22" s="43"/>
      <c r="K22" s="412" t="e">
        <f t="shared" si="1"/>
        <v>#DIV/0!</v>
      </c>
      <c r="L22" s="43"/>
      <c r="M22" s="43"/>
      <c r="N22" s="43"/>
      <c r="O22" s="412" t="e">
        <f t="shared" si="2"/>
        <v>#DIV/0!</v>
      </c>
      <c r="P22" s="43"/>
      <c r="Q22" s="43"/>
      <c r="R22" s="43"/>
      <c r="S22" s="412" t="e">
        <f t="shared" si="3"/>
        <v>#DIV/0!</v>
      </c>
      <c r="T22" s="43"/>
      <c r="U22" s="43"/>
      <c r="V22" s="43"/>
      <c r="W22" s="412" t="e">
        <f t="shared" si="4"/>
        <v>#DIV/0!</v>
      </c>
      <c r="X22" s="43"/>
      <c r="Y22" s="43"/>
      <c r="Z22" s="43"/>
      <c r="AA22" s="412" t="e">
        <f t="shared" si="5"/>
        <v>#DIV/0!</v>
      </c>
      <c r="AB22" s="43"/>
      <c r="AC22" s="43"/>
      <c r="AD22" s="43"/>
      <c r="AE22" s="412" t="e">
        <f t="shared" si="6"/>
        <v>#DIV/0!</v>
      </c>
      <c r="AF22" s="43"/>
      <c r="AG22" s="44"/>
      <c r="AH22" s="44"/>
      <c r="AI22" s="412" t="e">
        <f t="shared" si="7"/>
        <v>#DIV/0!</v>
      </c>
      <c r="AJ22" s="419" t="e">
        <f t="shared" si="8"/>
        <v>#DIV/0!</v>
      </c>
      <c r="AK22" s="420" t="e">
        <f t="shared" si="9"/>
        <v>#DIV/0!</v>
      </c>
      <c r="AL22" s="421" t="e">
        <f t="shared" si="10"/>
        <v>#DIV/0!</v>
      </c>
    </row>
    <row r="23" spans="1:38" s="2" customFormat="1" ht="12" customHeight="1" x14ac:dyDescent="0.25">
      <c r="A23" s="225">
        <v>13</v>
      </c>
      <c r="B23" s="240" t="s">
        <v>301</v>
      </c>
      <c r="C23" s="260" t="s">
        <v>12</v>
      </c>
      <c r="D23" s="43"/>
      <c r="E23" s="43"/>
      <c r="F23" s="43"/>
      <c r="G23" s="412" t="e">
        <f t="shared" si="0"/>
        <v>#DIV/0!</v>
      </c>
      <c r="H23" s="43"/>
      <c r="I23" s="43"/>
      <c r="J23" s="43"/>
      <c r="K23" s="412" t="e">
        <f t="shared" si="1"/>
        <v>#DIV/0!</v>
      </c>
      <c r="L23" s="43"/>
      <c r="M23" s="43"/>
      <c r="N23" s="43"/>
      <c r="O23" s="412" t="e">
        <f t="shared" si="2"/>
        <v>#DIV/0!</v>
      </c>
      <c r="P23" s="43"/>
      <c r="Q23" s="43"/>
      <c r="R23" s="43"/>
      <c r="S23" s="412" t="e">
        <f t="shared" si="3"/>
        <v>#DIV/0!</v>
      </c>
      <c r="T23" s="43"/>
      <c r="U23" s="43"/>
      <c r="V23" s="43"/>
      <c r="W23" s="412" t="e">
        <f t="shared" si="4"/>
        <v>#DIV/0!</v>
      </c>
      <c r="X23" s="43"/>
      <c r="Y23" s="43"/>
      <c r="Z23" s="43"/>
      <c r="AA23" s="412" t="e">
        <f t="shared" si="5"/>
        <v>#DIV/0!</v>
      </c>
      <c r="AB23" s="43"/>
      <c r="AC23" s="43"/>
      <c r="AD23" s="43"/>
      <c r="AE23" s="412" t="e">
        <f t="shared" si="6"/>
        <v>#DIV/0!</v>
      </c>
      <c r="AF23" s="43"/>
      <c r="AG23" s="44" t="s">
        <v>43</v>
      </c>
      <c r="AH23" s="44"/>
      <c r="AI23" s="412" t="e">
        <f t="shared" si="7"/>
        <v>#DIV/0!</v>
      </c>
      <c r="AJ23" s="419" t="e">
        <f t="shared" si="8"/>
        <v>#DIV/0!</v>
      </c>
      <c r="AK23" s="420" t="e">
        <f t="shared" si="9"/>
        <v>#DIV/0!</v>
      </c>
      <c r="AL23" s="421" t="e">
        <f t="shared" si="10"/>
        <v>#DIV/0!</v>
      </c>
    </row>
    <row r="24" spans="1:38" s="2" customFormat="1" ht="12" customHeight="1" x14ac:dyDescent="0.25">
      <c r="A24" s="224">
        <v>14</v>
      </c>
      <c r="B24" s="240" t="s">
        <v>302</v>
      </c>
      <c r="C24" s="260" t="s">
        <v>12</v>
      </c>
      <c r="D24" s="43"/>
      <c r="E24" s="43"/>
      <c r="F24" s="43"/>
      <c r="G24" s="412" t="e">
        <f t="shared" si="0"/>
        <v>#DIV/0!</v>
      </c>
      <c r="H24" s="43"/>
      <c r="I24" s="43"/>
      <c r="J24" s="43"/>
      <c r="K24" s="412" t="e">
        <f t="shared" si="1"/>
        <v>#DIV/0!</v>
      </c>
      <c r="L24" s="43"/>
      <c r="M24" s="43"/>
      <c r="N24" s="43"/>
      <c r="O24" s="412" t="e">
        <f t="shared" si="2"/>
        <v>#DIV/0!</v>
      </c>
      <c r="P24" s="43"/>
      <c r="Q24" s="43"/>
      <c r="R24" s="43"/>
      <c r="S24" s="412" t="e">
        <f t="shared" si="3"/>
        <v>#DIV/0!</v>
      </c>
      <c r="T24" s="43"/>
      <c r="U24" s="43"/>
      <c r="V24" s="43"/>
      <c r="W24" s="412" t="e">
        <f t="shared" si="4"/>
        <v>#DIV/0!</v>
      </c>
      <c r="X24" s="43"/>
      <c r="Y24" s="43"/>
      <c r="Z24" s="43"/>
      <c r="AA24" s="412" t="e">
        <f t="shared" si="5"/>
        <v>#DIV/0!</v>
      </c>
      <c r="AB24" s="43"/>
      <c r="AC24" s="43"/>
      <c r="AD24" s="43"/>
      <c r="AE24" s="412" t="e">
        <f t="shared" si="6"/>
        <v>#DIV/0!</v>
      </c>
      <c r="AF24" s="43"/>
      <c r="AG24" s="44" t="s">
        <v>43</v>
      </c>
      <c r="AH24" s="44"/>
      <c r="AI24" s="412" t="e">
        <f t="shared" si="7"/>
        <v>#DIV/0!</v>
      </c>
      <c r="AJ24" s="419" t="e">
        <f t="shared" si="8"/>
        <v>#DIV/0!</v>
      </c>
      <c r="AK24" s="420" t="e">
        <f t="shared" si="9"/>
        <v>#DIV/0!</v>
      </c>
      <c r="AL24" s="421" t="e">
        <f t="shared" si="10"/>
        <v>#DIV/0!</v>
      </c>
    </row>
    <row r="25" spans="1:38" s="2" customFormat="1" ht="12" customHeight="1" x14ac:dyDescent="0.25">
      <c r="A25" s="225">
        <v>15</v>
      </c>
      <c r="B25" s="240" t="s">
        <v>303</v>
      </c>
      <c r="C25" s="260" t="s">
        <v>6</v>
      </c>
      <c r="D25" s="43"/>
      <c r="E25" s="43"/>
      <c r="F25" s="43"/>
      <c r="G25" s="412" t="e">
        <f t="shared" si="0"/>
        <v>#DIV/0!</v>
      </c>
      <c r="H25" s="43"/>
      <c r="I25" s="43"/>
      <c r="J25" s="43"/>
      <c r="K25" s="412" t="e">
        <f t="shared" si="1"/>
        <v>#DIV/0!</v>
      </c>
      <c r="L25" s="43"/>
      <c r="M25" s="43"/>
      <c r="N25" s="43"/>
      <c r="O25" s="412" t="e">
        <f t="shared" si="2"/>
        <v>#DIV/0!</v>
      </c>
      <c r="P25" s="43"/>
      <c r="Q25" s="43"/>
      <c r="R25" s="43"/>
      <c r="S25" s="412" t="e">
        <f t="shared" si="3"/>
        <v>#DIV/0!</v>
      </c>
      <c r="T25" s="43"/>
      <c r="U25" s="43"/>
      <c r="V25" s="43"/>
      <c r="W25" s="412" t="e">
        <f t="shared" si="4"/>
        <v>#DIV/0!</v>
      </c>
      <c r="X25" s="43"/>
      <c r="Y25" s="43"/>
      <c r="Z25" s="43"/>
      <c r="AA25" s="412" t="e">
        <f t="shared" si="5"/>
        <v>#DIV/0!</v>
      </c>
      <c r="AB25" s="43"/>
      <c r="AC25" s="43"/>
      <c r="AD25" s="43"/>
      <c r="AE25" s="412" t="e">
        <f t="shared" si="6"/>
        <v>#DIV/0!</v>
      </c>
      <c r="AF25" s="43"/>
      <c r="AG25" s="44" t="s">
        <v>43</v>
      </c>
      <c r="AH25" s="44"/>
      <c r="AI25" s="412" t="e">
        <f t="shared" si="7"/>
        <v>#DIV/0!</v>
      </c>
      <c r="AJ25" s="419" t="e">
        <f t="shared" si="8"/>
        <v>#DIV/0!</v>
      </c>
      <c r="AK25" s="420" t="e">
        <f t="shared" si="9"/>
        <v>#DIV/0!</v>
      </c>
      <c r="AL25" s="421" t="e">
        <f t="shared" si="10"/>
        <v>#DIV/0!</v>
      </c>
    </row>
    <row r="26" spans="1:38" s="2" customFormat="1" ht="12" customHeight="1" x14ac:dyDescent="0.25">
      <c r="A26" s="224">
        <v>16</v>
      </c>
      <c r="B26" s="240" t="s">
        <v>304</v>
      </c>
      <c r="C26" s="260" t="s">
        <v>6</v>
      </c>
      <c r="D26" s="43"/>
      <c r="E26" s="43"/>
      <c r="F26" s="43"/>
      <c r="G26" s="412" t="e">
        <f t="shared" si="0"/>
        <v>#DIV/0!</v>
      </c>
      <c r="H26" s="43"/>
      <c r="I26" s="43"/>
      <c r="J26" s="43"/>
      <c r="K26" s="412" t="e">
        <f t="shared" si="1"/>
        <v>#DIV/0!</v>
      </c>
      <c r="L26" s="43"/>
      <c r="M26" s="43"/>
      <c r="N26" s="43"/>
      <c r="O26" s="412" t="e">
        <f t="shared" si="2"/>
        <v>#DIV/0!</v>
      </c>
      <c r="P26" s="43"/>
      <c r="Q26" s="43"/>
      <c r="R26" s="43"/>
      <c r="S26" s="412" t="e">
        <f t="shared" si="3"/>
        <v>#DIV/0!</v>
      </c>
      <c r="T26" s="43"/>
      <c r="U26" s="43"/>
      <c r="V26" s="43"/>
      <c r="W26" s="412" t="e">
        <f t="shared" si="4"/>
        <v>#DIV/0!</v>
      </c>
      <c r="X26" s="43"/>
      <c r="Y26" s="43"/>
      <c r="Z26" s="43"/>
      <c r="AA26" s="412" t="e">
        <f t="shared" si="5"/>
        <v>#DIV/0!</v>
      </c>
      <c r="AB26" s="43"/>
      <c r="AC26" s="43"/>
      <c r="AD26" s="43"/>
      <c r="AE26" s="412" t="e">
        <f t="shared" si="6"/>
        <v>#DIV/0!</v>
      </c>
      <c r="AF26" s="43"/>
      <c r="AG26" s="44" t="s">
        <v>43</v>
      </c>
      <c r="AH26" s="44"/>
      <c r="AI26" s="412" t="e">
        <f t="shared" si="7"/>
        <v>#DIV/0!</v>
      </c>
      <c r="AJ26" s="419" t="e">
        <f t="shared" si="8"/>
        <v>#DIV/0!</v>
      </c>
      <c r="AK26" s="420" t="e">
        <f t="shared" si="9"/>
        <v>#DIV/0!</v>
      </c>
      <c r="AL26" s="421" t="e">
        <f t="shared" si="10"/>
        <v>#DIV/0!</v>
      </c>
    </row>
    <row r="27" spans="1:38" s="2" customFormat="1" ht="12" customHeight="1" x14ac:dyDescent="0.25">
      <c r="A27" s="225">
        <v>17</v>
      </c>
      <c r="B27" s="240" t="s">
        <v>305</v>
      </c>
      <c r="C27" s="260" t="s">
        <v>6</v>
      </c>
      <c r="D27" s="43"/>
      <c r="E27" s="43"/>
      <c r="F27" s="43"/>
      <c r="G27" s="412" t="e">
        <f t="shared" si="0"/>
        <v>#DIV/0!</v>
      </c>
      <c r="H27" s="43"/>
      <c r="I27" s="43"/>
      <c r="J27" s="43"/>
      <c r="K27" s="412" t="e">
        <f t="shared" si="1"/>
        <v>#DIV/0!</v>
      </c>
      <c r="L27" s="43"/>
      <c r="M27" s="43"/>
      <c r="N27" s="43"/>
      <c r="O27" s="412" t="e">
        <f t="shared" si="2"/>
        <v>#DIV/0!</v>
      </c>
      <c r="P27" s="43"/>
      <c r="Q27" s="43"/>
      <c r="R27" s="43"/>
      <c r="S27" s="412" t="e">
        <f t="shared" si="3"/>
        <v>#DIV/0!</v>
      </c>
      <c r="T27" s="43"/>
      <c r="U27" s="43"/>
      <c r="V27" s="43"/>
      <c r="W27" s="412" t="e">
        <f t="shared" si="4"/>
        <v>#DIV/0!</v>
      </c>
      <c r="X27" s="43"/>
      <c r="Y27" s="43"/>
      <c r="Z27" s="43"/>
      <c r="AA27" s="412" t="e">
        <f t="shared" si="5"/>
        <v>#DIV/0!</v>
      </c>
      <c r="AB27" s="43"/>
      <c r="AC27" s="43"/>
      <c r="AD27" s="43"/>
      <c r="AE27" s="412" t="e">
        <f t="shared" si="6"/>
        <v>#DIV/0!</v>
      </c>
      <c r="AF27" s="43"/>
      <c r="AG27" s="44" t="s">
        <v>43</v>
      </c>
      <c r="AH27" s="44"/>
      <c r="AI27" s="412" t="e">
        <f t="shared" si="7"/>
        <v>#DIV/0!</v>
      </c>
      <c r="AJ27" s="419" t="e">
        <f t="shared" si="8"/>
        <v>#DIV/0!</v>
      </c>
      <c r="AK27" s="420" t="e">
        <f t="shared" si="9"/>
        <v>#DIV/0!</v>
      </c>
      <c r="AL27" s="421" t="e">
        <f t="shared" si="10"/>
        <v>#DIV/0!</v>
      </c>
    </row>
    <row r="28" spans="1:38" s="2" customFormat="1" ht="12" customHeight="1" x14ac:dyDescent="0.25">
      <c r="A28" s="224">
        <v>18</v>
      </c>
      <c r="B28" s="240" t="s">
        <v>306</v>
      </c>
      <c r="C28" s="260" t="s">
        <v>12</v>
      </c>
      <c r="D28" s="43"/>
      <c r="E28" s="43"/>
      <c r="F28" s="43"/>
      <c r="G28" s="412" t="e">
        <f t="shared" si="0"/>
        <v>#DIV/0!</v>
      </c>
      <c r="H28" s="43"/>
      <c r="I28" s="43"/>
      <c r="J28" s="43"/>
      <c r="K28" s="412" t="e">
        <f t="shared" si="1"/>
        <v>#DIV/0!</v>
      </c>
      <c r="L28" s="43"/>
      <c r="M28" s="43"/>
      <c r="N28" s="43"/>
      <c r="O28" s="412" t="e">
        <f t="shared" si="2"/>
        <v>#DIV/0!</v>
      </c>
      <c r="P28" s="43"/>
      <c r="Q28" s="43"/>
      <c r="R28" s="43"/>
      <c r="S28" s="412" t="e">
        <f t="shared" si="3"/>
        <v>#DIV/0!</v>
      </c>
      <c r="T28" s="43"/>
      <c r="U28" s="43"/>
      <c r="V28" s="43"/>
      <c r="W28" s="412" t="e">
        <f t="shared" si="4"/>
        <v>#DIV/0!</v>
      </c>
      <c r="X28" s="43"/>
      <c r="Y28" s="43"/>
      <c r="Z28" s="43"/>
      <c r="AA28" s="412" t="e">
        <f t="shared" si="5"/>
        <v>#DIV/0!</v>
      </c>
      <c r="AB28" s="43"/>
      <c r="AC28" s="43"/>
      <c r="AD28" s="43"/>
      <c r="AE28" s="412" t="e">
        <f t="shared" si="6"/>
        <v>#DIV/0!</v>
      </c>
      <c r="AF28" s="43"/>
      <c r="AG28" s="44" t="s">
        <v>43</v>
      </c>
      <c r="AH28" s="44"/>
      <c r="AI28" s="412" t="e">
        <f t="shared" si="7"/>
        <v>#DIV/0!</v>
      </c>
      <c r="AJ28" s="419" t="e">
        <f t="shared" si="8"/>
        <v>#DIV/0!</v>
      </c>
      <c r="AK28" s="420" t="e">
        <f t="shared" si="9"/>
        <v>#DIV/0!</v>
      </c>
      <c r="AL28" s="421" t="e">
        <f t="shared" si="10"/>
        <v>#DIV/0!</v>
      </c>
    </row>
    <row r="29" spans="1:38" s="2" customFormat="1" ht="12" customHeight="1" x14ac:dyDescent="0.25">
      <c r="A29" s="225">
        <v>19</v>
      </c>
      <c r="B29" s="240" t="s">
        <v>307</v>
      </c>
      <c r="C29" s="260" t="s">
        <v>12</v>
      </c>
      <c r="D29" s="43"/>
      <c r="E29" s="43"/>
      <c r="F29" s="43"/>
      <c r="G29" s="412" t="e">
        <f t="shared" si="0"/>
        <v>#DIV/0!</v>
      </c>
      <c r="H29" s="43"/>
      <c r="I29" s="43"/>
      <c r="J29" s="43"/>
      <c r="K29" s="412" t="e">
        <f t="shared" si="1"/>
        <v>#DIV/0!</v>
      </c>
      <c r="L29" s="43"/>
      <c r="M29" s="43"/>
      <c r="N29" s="43"/>
      <c r="O29" s="412" t="e">
        <f t="shared" si="2"/>
        <v>#DIV/0!</v>
      </c>
      <c r="P29" s="43"/>
      <c r="Q29" s="43"/>
      <c r="R29" s="43"/>
      <c r="S29" s="412" t="e">
        <f t="shared" si="3"/>
        <v>#DIV/0!</v>
      </c>
      <c r="T29" s="43"/>
      <c r="U29" s="43"/>
      <c r="V29" s="43"/>
      <c r="W29" s="412" t="e">
        <f t="shared" si="4"/>
        <v>#DIV/0!</v>
      </c>
      <c r="X29" s="43"/>
      <c r="Y29" s="43"/>
      <c r="Z29" s="43"/>
      <c r="AA29" s="412" t="e">
        <f t="shared" si="5"/>
        <v>#DIV/0!</v>
      </c>
      <c r="AB29" s="43"/>
      <c r="AC29" s="43"/>
      <c r="AD29" s="43"/>
      <c r="AE29" s="412" t="e">
        <f t="shared" si="6"/>
        <v>#DIV/0!</v>
      </c>
      <c r="AF29" s="43"/>
      <c r="AG29" s="44" t="s">
        <v>43</v>
      </c>
      <c r="AH29" s="44"/>
      <c r="AI29" s="412" t="e">
        <f t="shared" si="7"/>
        <v>#DIV/0!</v>
      </c>
      <c r="AJ29" s="419" t="e">
        <f t="shared" si="8"/>
        <v>#DIV/0!</v>
      </c>
      <c r="AK29" s="420" t="e">
        <f t="shared" si="9"/>
        <v>#DIV/0!</v>
      </c>
      <c r="AL29" s="421" t="e">
        <f t="shared" si="10"/>
        <v>#DIV/0!</v>
      </c>
    </row>
    <row r="30" spans="1:38" s="2" customFormat="1" ht="12" customHeight="1" x14ac:dyDescent="0.25">
      <c r="A30" s="224">
        <v>20</v>
      </c>
      <c r="B30" s="240" t="s">
        <v>308</v>
      </c>
      <c r="C30" s="260" t="s">
        <v>6</v>
      </c>
      <c r="D30" s="15"/>
      <c r="E30" s="43"/>
      <c r="F30" s="43"/>
      <c r="G30" s="412" t="e">
        <f t="shared" si="0"/>
        <v>#DIV/0!</v>
      </c>
      <c r="H30" s="43"/>
      <c r="I30" s="43"/>
      <c r="J30" s="43"/>
      <c r="K30" s="412" t="e">
        <f t="shared" si="1"/>
        <v>#DIV/0!</v>
      </c>
      <c r="L30" s="43"/>
      <c r="M30" s="43"/>
      <c r="N30" s="43"/>
      <c r="O30" s="412" t="e">
        <f t="shared" si="2"/>
        <v>#DIV/0!</v>
      </c>
      <c r="P30" s="43"/>
      <c r="Q30" s="43"/>
      <c r="R30" s="43"/>
      <c r="S30" s="412" t="e">
        <f t="shared" si="3"/>
        <v>#DIV/0!</v>
      </c>
      <c r="T30" s="43"/>
      <c r="U30" s="43"/>
      <c r="V30" s="43"/>
      <c r="W30" s="412" t="e">
        <f t="shared" si="4"/>
        <v>#DIV/0!</v>
      </c>
      <c r="X30" s="43"/>
      <c r="Y30" s="43"/>
      <c r="Z30" s="43"/>
      <c r="AA30" s="412" t="e">
        <f t="shared" si="5"/>
        <v>#DIV/0!</v>
      </c>
      <c r="AB30" s="43"/>
      <c r="AC30" s="43"/>
      <c r="AD30" s="43"/>
      <c r="AE30" s="412" t="e">
        <f t="shared" si="6"/>
        <v>#DIV/0!</v>
      </c>
      <c r="AF30" s="43"/>
      <c r="AG30" s="44" t="s">
        <v>43</v>
      </c>
      <c r="AH30" s="44"/>
      <c r="AI30" s="412" t="e">
        <f t="shared" si="7"/>
        <v>#DIV/0!</v>
      </c>
      <c r="AJ30" s="419" t="e">
        <f t="shared" si="8"/>
        <v>#DIV/0!</v>
      </c>
      <c r="AK30" s="420" t="e">
        <f t="shared" si="9"/>
        <v>#DIV/0!</v>
      </c>
      <c r="AL30" s="421" t="e">
        <f t="shared" si="10"/>
        <v>#DIV/0!</v>
      </c>
    </row>
    <row r="31" spans="1:38" s="2" customFormat="1" ht="12" customHeight="1" x14ac:dyDescent="0.25">
      <c r="A31" s="225">
        <v>21</v>
      </c>
      <c r="B31" s="240" t="s">
        <v>309</v>
      </c>
      <c r="C31" s="260" t="s">
        <v>6</v>
      </c>
      <c r="D31" s="43"/>
      <c r="E31" s="43"/>
      <c r="F31" s="43"/>
      <c r="G31" s="412" t="e">
        <f t="shared" si="0"/>
        <v>#DIV/0!</v>
      </c>
      <c r="H31" s="43"/>
      <c r="I31" s="43"/>
      <c r="J31" s="43"/>
      <c r="K31" s="412" t="e">
        <f t="shared" si="1"/>
        <v>#DIV/0!</v>
      </c>
      <c r="L31" s="43"/>
      <c r="M31" s="43"/>
      <c r="N31" s="43"/>
      <c r="O31" s="412" t="e">
        <f t="shared" si="2"/>
        <v>#DIV/0!</v>
      </c>
      <c r="P31" s="43"/>
      <c r="Q31" s="43"/>
      <c r="R31" s="43"/>
      <c r="S31" s="412" t="e">
        <f t="shared" si="3"/>
        <v>#DIV/0!</v>
      </c>
      <c r="T31" s="43"/>
      <c r="U31" s="43"/>
      <c r="V31" s="43"/>
      <c r="W31" s="412" t="e">
        <f t="shared" si="4"/>
        <v>#DIV/0!</v>
      </c>
      <c r="X31" s="43"/>
      <c r="Y31" s="43"/>
      <c r="Z31" s="43"/>
      <c r="AA31" s="412" t="e">
        <f t="shared" si="5"/>
        <v>#DIV/0!</v>
      </c>
      <c r="AB31" s="43"/>
      <c r="AC31" s="43"/>
      <c r="AD31" s="43"/>
      <c r="AE31" s="412" t="e">
        <f t="shared" si="6"/>
        <v>#DIV/0!</v>
      </c>
      <c r="AF31" s="43"/>
      <c r="AG31" s="44" t="s">
        <v>43</v>
      </c>
      <c r="AH31" s="44"/>
      <c r="AI31" s="412" t="e">
        <f t="shared" si="7"/>
        <v>#DIV/0!</v>
      </c>
      <c r="AJ31" s="419" t="e">
        <f t="shared" si="8"/>
        <v>#DIV/0!</v>
      </c>
      <c r="AK31" s="420" t="e">
        <f t="shared" si="9"/>
        <v>#DIV/0!</v>
      </c>
      <c r="AL31" s="421" t="e">
        <f t="shared" si="10"/>
        <v>#DIV/0!</v>
      </c>
    </row>
    <row r="32" spans="1:38" s="2" customFormat="1" ht="12" customHeight="1" x14ac:dyDescent="0.25">
      <c r="A32" s="224">
        <v>22</v>
      </c>
      <c r="B32" s="240" t="s">
        <v>310</v>
      </c>
      <c r="C32" s="260" t="s">
        <v>12</v>
      </c>
      <c r="D32" s="12"/>
      <c r="E32" s="43"/>
      <c r="F32" s="43"/>
      <c r="G32" s="412" t="e">
        <f t="shared" si="0"/>
        <v>#DIV/0!</v>
      </c>
      <c r="H32" s="43"/>
      <c r="I32" s="43"/>
      <c r="J32" s="43"/>
      <c r="K32" s="412" t="e">
        <f t="shared" si="1"/>
        <v>#DIV/0!</v>
      </c>
      <c r="L32" s="43"/>
      <c r="M32" s="43"/>
      <c r="N32" s="43"/>
      <c r="O32" s="412" t="e">
        <f t="shared" si="2"/>
        <v>#DIV/0!</v>
      </c>
      <c r="P32" s="43"/>
      <c r="Q32" s="43"/>
      <c r="R32" s="43"/>
      <c r="S32" s="412" t="e">
        <f t="shared" si="3"/>
        <v>#DIV/0!</v>
      </c>
      <c r="T32" s="43"/>
      <c r="U32" s="43"/>
      <c r="V32" s="43"/>
      <c r="W32" s="412" t="e">
        <f t="shared" si="4"/>
        <v>#DIV/0!</v>
      </c>
      <c r="X32" s="43"/>
      <c r="Y32" s="43"/>
      <c r="Z32" s="43"/>
      <c r="AA32" s="412" t="e">
        <f t="shared" si="5"/>
        <v>#DIV/0!</v>
      </c>
      <c r="AB32" s="43"/>
      <c r="AC32" s="43"/>
      <c r="AD32" s="43"/>
      <c r="AE32" s="412" t="e">
        <f t="shared" si="6"/>
        <v>#DIV/0!</v>
      </c>
      <c r="AF32" s="43"/>
      <c r="AG32" s="44" t="s">
        <v>43</v>
      </c>
      <c r="AH32" s="44"/>
      <c r="AI32" s="412" t="e">
        <f t="shared" si="7"/>
        <v>#DIV/0!</v>
      </c>
      <c r="AJ32" s="419" t="e">
        <f t="shared" si="8"/>
        <v>#DIV/0!</v>
      </c>
      <c r="AK32" s="420" t="e">
        <f t="shared" si="9"/>
        <v>#DIV/0!</v>
      </c>
      <c r="AL32" s="421" t="e">
        <f t="shared" si="10"/>
        <v>#DIV/0!</v>
      </c>
    </row>
    <row r="33" spans="1:39" s="2" customFormat="1" ht="12" customHeight="1" x14ac:dyDescent="0.25">
      <c r="A33" s="225">
        <v>23</v>
      </c>
      <c r="B33" s="240" t="s">
        <v>311</v>
      </c>
      <c r="C33" s="260" t="s">
        <v>6</v>
      </c>
      <c r="D33" s="12"/>
      <c r="E33" s="43"/>
      <c r="F33" s="43"/>
      <c r="G33" s="412" t="e">
        <f t="shared" si="0"/>
        <v>#DIV/0!</v>
      </c>
      <c r="H33" s="43"/>
      <c r="I33" s="43"/>
      <c r="J33" s="43"/>
      <c r="K33" s="412" t="e">
        <f t="shared" si="1"/>
        <v>#DIV/0!</v>
      </c>
      <c r="L33" s="43"/>
      <c r="M33" s="43"/>
      <c r="N33" s="43"/>
      <c r="O33" s="412" t="e">
        <f t="shared" si="2"/>
        <v>#DIV/0!</v>
      </c>
      <c r="P33" s="43"/>
      <c r="Q33" s="43"/>
      <c r="R33" s="43"/>
      <c r="S33" s="412" t="e">
        <f t="shared" si="3"/>
        <v>#DIV/0!</v>
      </c>
      <c r="T33" s="43"/>
      <c r="U33" s="43"/>
      <c r="V33" s="43"/>
      <c r="W33" s="412" t="e">
        <f t="shared" si="4"/>
        <v>#DIV/0!</v>
      </c>
      <c r="X33" s="43"/>
      <c r="Y33" s="43"/>
      <c r="Z33" s="43"/>
      <c r="AA33" s="412" t="e">
        <f t="shared" si="5"/>
        <v>#DIV/0!</v>
      </c>
      <c r="AB33" s="43"/>
      <c r="AC33" s="43"/>
      <c r="AD33" s="43"/>
      <c r="AE33" s="412" t="e">
        <f t="shared" si="6"/>
        <v>#DIV/0!</v>
      </c>
      <c r="AF33" s="43"/>
      <c r="AG33" s="44"/>
      <c r="AH33" s="44"/>
      <c r="AI33" s="412" t="e">
        <f t="shared" si="7"/>
        <v>#DIV/0!</v>
      </c>
      <c r="AJ33" s="419" t="e">
        <f t="shared" si="8"/>
        <v>#DIV/0!</v>
      </c>
      <c r="AK33" s="420" t="e">
        <f t="shared" si="9"/>
        <v>#DIV/0!</v>
      </c>
      <c r="AL33" s="421" t="e">
        <f t="shared" si="10"/>
        <v>#DIV/0!</v>
      </c>
    </row>
    <row r="34" spans="1:39" s="2" customFormat="1" ht="12" customHeight="1" x14ac:dyDescent="0.25">
      <c r="A34" s="224">
        <v>24</v>
      </c>
      <c r="B34" s="240" t="s">
        <v>312</v>
      </c>
      <c r="C34" s="260" t="s">
        <v>12</v>
      </c>
      <c r="D34" s="43"/>
      <c r="E34" s="43"/>
      <c r="F34" s="43"/>
      <c r="G34" s="412" t="e">
        <f t="shared" si="0"/>
        <v>#DIV/0!</v>
      </c>
      <c r="H34" s="43"/>
      <c r="I34" s="43"/>
      <c r="J34" s="43"/>
      <c r="K34" s="412" t="e">
        <f t="shared" si="1"/>
        <v>#DIV/0!</v>
      </c>
      <c r="L34" s="43"/>
      <c r="M34" s="43"/>
      <c r="N34" s="43"/>
      <c r="O34" s="412" t="e">
        <f t="shared" si="2"/>
        <v>#DIV/0!</v>
      </c>
      <c r="P34" s="43"/>
      <c r="Q34" s="43"/>
      <c r="R34" s="43"/>
      <c r="S34" s="412" t="e">
        <f t="shared" si="3"/>
        <v>#DIV/0!</v>
      </c>
      <c r="T34" s="43"/>
      <c r="U34" s="43"/>
      <c r="V34" s="43"/>
      <c r="W34" s="412" t="e">
        <f t="shared" si="4"/>
        <v>#DIV/0!</v>
      </c>
      <c r="X34" s="43"/>
      <c r="Y34" s="43"/>
      <c r="Z34" s="43"/>
      <c r="AA34" s="412" t="e">
        <f t="shared" si="5"/>
        <v>#DIV/0!</v>
      </c>
      <c r="AB34" s="43"/>
      <c r="AC34" s="43"/>
      <c r="AD34" s="43"/>
      <c r="AE34" s="412" t="e">
        <f t="shared" si="6"/>
        <v>#DIV/0!</v>
      </c>
      <c r="AF34" s="43"/>
      <c r="AG34" s="44" t="s">
        <v>43</v>
      </c>
      <c r="AH34" s="44"/>
      <c r="AI34" s="412" t="e">
        <f t="shared" si="7"/>
        <v>#DIV/0!</v>
      </c>
      <c r="AJ34" s="419" t="e">
        <f t="shared" si="8"/>
        <v>#DIV/0!</v>
      </c>
      <c r="AK34" s="420" t="e">
        <f t="shared" si="9"/>
        <v>#DIV/0!</v>
      </c>
      <c r="AL34" s="421" t="e">
        <f t="shared" si="10"/>
        <v>#DIV/0!</v>
      </c>
    </row>
    <row r="35" spans="1:39" s="2" customFormat="1" ht="12" customHeight="1" x14ac:dyDescent="0.25">
      <c r="A35" s="225">
        <v>25</v>
      </c>
      <c r="B35" s="240" t="s">
        <v>313</v>
      </c>
      <c r="C35" s="260" t="s">
        <v>12</v>
      </c>
      <c r="D35" s="43"/>
      <c r="E35" s="43"/>
      <c r="F35" s="43"/>
      <c r="G35" s="412" t="e">
        <f t="shared" si="0"/>
        <v>#DIV/0!</v>
      </c>
      <c r="H35" s="43"/>
      <c r="I35" s="43"/>
      <c r="J35" s="43"/>
      <c r="K35" s="412" t="e">
        <f t="shared" si="1"/>
        <v>#DIV/0!</v>
      </c>
      <c r="L35" s="43"/>
      <c r="M35" s="43"/>
      <c r="N35" s="43"/>
      <c r="O35" s="412" t="e">
        <f t="shared" si="2"/>
        <v>#DIV/0!</v>
      </c>
      <c r="P35" s="43"/>
      <c r="Q35" s="43"/>
      <c r="R35" s="43"/>
      <c r="S35" s="412" t="e">
        <f t="shared" si="3"/>
        <v>#DIV/0!</v>
      </c>
      <c r="T35" s="43"/>
      <c r="U35" s="43"/>
      <c r="V35" s="43"/>
      <c r="W35" s="412" t="e">
        <f t="shared" si="4"/>
        <v>#DIV/0!</v>
      </c>
      <c r="X35" s="43"/>
      <c r="Y35" s="43"/>
      <c r="Z35" s="43"/>
      <c r="AA35" s="412" t="e">
        <f t="shared" si="5"/>
        <v>#DIV/0!</v>
      </c>
      <c r="AB35" s="43"/>
      <c r="AC35" s="43"/>
      <c r="AD35" s="43"/>
      <c r="AE35" s="412" t="e">
        <f t="shared" si="6"/>
        <v>#DIV/0!</v>
      </c>
      <c r="AF35" s="43"/>
      <c r="AG35" s="44"/>
      <c r="AH35" s="44"/>
      <c r="AI35" s="412" t="e">
        <f t="shared" si="7"/>
        <v>#DIV/0!</v>
      </c>
      <c r="AJ35" s="419" t="e">
        <f t="shared" si="8"/>
        <v>#DIV/0!</v>
      </c>
      <c r="AK35" s="420" t="e">
        <f t="shared" si="9"/>
        <v>#DIV/0!</v>
      </c>
      <c r="AL35" s="421" t="e">
        <f t="shared" si="10"/>
        <v>#DIV/0!</v>
      </c>
    </row>
    <row r="36" spans="1:39" s="2" customFormat="1" ht="12" customHeight="1" x14ac:dyDescent="0.25">
      <c r="A36" s="224">
        <v>26</v>
      </c>
      <c r="B36" s="240" t="s">
        <v>314</v>
      </c>
      <c r="C36" s="260" t="s">
        <v>6</v>
      </c>
      <c r="D36" s="43"/>
      <c r="E36" s="43"/>
      <c r="F36" s="43"/>
      <c r="G36" s="412" t="e">
        <f t="shared" si="0"/>
        <v>#DIV/0!</v>
      </c>
      <c r="H36" s="43"/>
      <c r="I36" s="43"/>
      <c r="J36" s="43"/>
      <c r="K36" s="412" t="e">
        <f t="shared" si="1"/>
        <v>#DIV/0!</v>
      </c>
      <c r="L36" s="43"/>
      <c r="M36" s="43"/>
      <c r="N36" s="43"/>
      <c r="O36" s="412" t="e">
        <f t="shared" si="2"/>
        <v>#DIV/0!</v>
      </c>
      <c r="P36" s="43"/>
      <c r="Q36" s="43"/>
      <c r="R36" s="43"/>
      <c r="S36" s="412" t="e">
        <f t="shared" si="3"/>
        <v>#DIV/0!</v>
      </c>
      <c r="T36" s="43"/>
      <c r="U36" s="43"/>
      <c r="V36" s="43"/>
      <c r="W36" s="412" t="e">
        <f t="shared" si="4"/>
        <v>#DIV/0!</v>
      </c>
      <c r="X36" s="43"/>
      <c r="Y36" s="43"/>
      <c r="Z36" s="43"/>
      <c r="AA36" s="412" t="e">
        <f t="shared" si="5"/>
        <v>#DIV/0!</v>
      </c>
      <c r="AB36" s="43"/>
      <c r="AC36" s="43"/>
      <c r="AD36" s="43"/>
      <c r="AE36" s="412" t="e">
        <f t="shared" si="6"/>
        <v>#DIV/0!</v>
      </c>
      <c r="AF36" s="43"/>
      <c r="AG36" s="44" t="s">
        <v>43</v>
      </c>
      <c r="AH36" s="44"/>
      <c r="AI36" s="412" t="e">
        <f t="shared" si="7"/>
        <v>#DIV/0!</v>
      </c>
      <c r="AJ36" s="419" t="e">
        <f t="shared" si="8"/>
        <v>#DIV/0!</v>
      </c>
      <c r="AK36" s="420" t="e">
        <f t="shared" si="9"/>
        <v>#DIV/0!</v>
      </c>
      <c r="AL36" s="421" t="e">
        <f t="shared" si="10"/>
        <v>#DIV/0!</v>
      </c>
    </row>
    <row r="37" spans="1:39" s="2" customFormat="1" ht="12" customHeight="1" x14ac:dyDescent="0.25">
      <c r="A37" s="225">
        <v>27</v>
      </c>
      <c r="B37" s="240" t="s">
        <v>315</v>
      </c>
      <c r="C37" s="260" t="s">
        <v>12</v>
      </c>
      <c r="D37" s="43"/>
      <c r="E37" s="43"/>
      <c r="F37" s="43"/>
      <c r="G37" s="412" t="e">
        <f t="shared" si="0"/>
        <v>#DIV/0!</v>
      </c>
      <c r="H37" s="43"/>
      <c r="I37" s="43"/>
      <c r="J37" s="43"/>
      <c r="K37" s="412" t="e">
        <f t="shared" si="1"/>
        <v>#DIV/0!</v>
      </c>
      <c r="L37" s="43"/>
      <c r="M37" s="43"/>
      <c r="N37" s="43"/>
      <c r="O37" s="412" t="e">
        <f t="shared" si="2"/>
        <v>#DIV/0!</v>
      </c>
      <c r="P37" s="43"/>
      <c r="Q37" s="43"/>
      <c r="R37" s="43"/>
      <c r="S37" s="412" t="e">
        <f t="shared" si="3"/>
        <v>#DIV/0!</v>
      </c>
      <c r="T37" s="43"/>
      <c r="U37" s="43"/>
      <c r="V37" s="43"/>
      <c r="W37" s="412" t="e">
        <f t="shared" si="4"/>
        <v>#DIV/0!</v>
      </c>
      <c r="X37" s="43"/>
      <c r="Y37" s="43"/>
      <c r="Z37" s="43"/>
      <c r="AA37" s="412" t="e">
        <f t="shared" si="5"/>
        <v>#DIV/0!</v>
      </c>
      <c r="AB37" s="43"/>
      <c r="AC37" s="43"/>
      <c r="AD37" s="43"/>
      <c r="AE37" s="412" t="e">
        <f t="shared" si="6"/>
        <v>#DIV/0!</v>
      </c>
      <c r="AF37" s="43"/>
      <c r="AG37" s="44" t="s">
        <v>43</v>
      </c>
      <c r="AH37" s="44"/>
      <c r="AI37" s="412" t="e">
        <f t="shared" si="7"/>
        <v>#DIV/0!</v>
      </c>
      <c r="AJ37" s="419" t="e">
        <f t="shared" si="8"/>
        <v>#DIV/0!</v>
      </c>
      <c r="AK37" s="420" t="e">
        <f t="shared" si="9"/>
        <v>#DIV/0!</v>
      </c>
      <c r="AL37" s="421" t="e">
        <f t="shared" si="10"/>
        <v>#DIV/0!</v>
      </c>
    </row>
    <row r="38" spans="1:39" s="2" customFormat="1" ht="12" customHeight="1" x14ac:dyDescent="0.25">
      <c r="A38" s="224">
        <v>28</v>
      </c>
      <c r="B38" s="240" t="s">
        <v>316</v>
      </c>
      <c r="C38" s="260" t="s">
        <v>12</v>
      </c>
      <c r="D38" s="43"/>
      <c r="E38" s="43"/>
      <c r="F38" s="43"/>
      <c r="G38" s="412" t="e">
        <f t="shared" si="0"/>
        <v>#DIV/0!</v>
      </c>
      <c r="H38" s="43"/>
      <c r="I38" s="43"/>
      <c r="J38" s="43"/>
      <c r="K38" s="412" t="e">
        <f t="shared" si="1"/>
        <v>#DIV/0!</v>
      </c>
      <c r="L38" s="43"/>
      <c r="M38" s="43"/>
      <c r="N38" s="43"/>
      <c r="O38" s="412" t="e">
        <f t="shared" si="2"/>
        <v>#DIV/0!</v>
      </c>
      <c r="P38" s="43"/>
      <c r="Q38" s="43"/>
      <c r="R38" s="43"/>
      <c r="S38" s="412" t="e">
        <f t="shared" si="3"/>
        <v>#DIV/0!</v>
      </c>
      <c r="T38" s="43"/>
      <c r="U38" s="43"/>
      <c r="V38" s="43"/>
      <c r="W38" s="412" t="e">
        <f t="shared" si="4"/>
        <v>#DIV/0!</v>
      </c>
      <c r="X38" s="43"/>
      <c r="Y38" s="43"/>
      <c r="Z38" s="43"/>
      <c r="AA38" s="412" t="e">
        <f t="shared" si="5"/>
        <v>#DIV/0!</v>
      </c>
      <c r="AB38" s="43"/>
      <c r="AC38" s="43"/>
      <c r="AD38" s="43"/>
      <c r="AE38" s="412" t="e">
        <f t="shared" si="6"/>
        <v>#DIV/0!</v>
      </c>
      <c r="AF38" s="43"/>
      <c r="AG38" s="44" t="s">
        <v>43</v>
      </c>
      <c r="AH38" s="44"/>
      <c r="AI38" s="412" t="e">
        <f t="shared" si="7"/>
        <v>#DIV/0!</v>
      </c>
      <c r="AJ38" s="419" t="e">
        <f t="shared" si="8"/>
        <v>#DIV/0!</v>
      </c>
      <c r="AK38" s="420" t="e">
        <f t="shared" si="9"/>
        <v>#DIV/0!</v>
      </c>
      <c r="AL38" s="421" t="e">
        <f t="shared" si="10"/>
        <v>#DIV/0!</v>
      </c>
    </row>
    <row r="39" spans="1:39" s="2" customFormat="1" ht="12" customHeight="1" x14ac:dyDescent="0.25">
      <c r="A39" s="225">
        <v>29</v>
      </c>
      <c r="B39" s="240" t="s">
        <v>317</v>
      </c>
      <c r="C39" s="260" t="s">
        <v>6</v>
      </c>
      <c r="D39" s="43"/>
      <c r="E39" s="12"/>
      <c r="F39" s="12"/>
      <c r="G39" s="412" t="e">
        <f t="shared" si="0"/>
        <v>#DIV/0!</v>
      </c>
      <c r="H39" s="12"/>
      <c r="I39" s="12"/>
      <c r="J39" s="12"/>
      <c r="K39" s="412" t="e">
        <f t="shared" si="1"/>
        <v>#DIV/0!</v>
      </c>
      <c r="L39" s="12"/>
      <c r="M39" s="12"/>
      <c r="N39" s="43"/>
      <c r="O39" s="412" t="e">
        <f>AVERAGE(L39:N39)</f>
        <v>#DIV/0!</v>
      </c>
      <c r="P39" s="43"/>
      <c r="Q39" s="43"/>
      <c r="R39" s="43"/>
      <c r="S39" s="412" t="e">
        <f t="shared" si="3"/>
        <v>#DIV/0!</v>
      </c>
      <c r="T39" s="43"/>
      <c r="U39" s="43"/>
      <c r="V39" s="43"/>
      <c r="W39" s="412" t="e">
        <f t="shared" si="4"/>
        <v>#DIV/0!</v>
      </c>
      <c r="X39" s="43"/>
      <c r="Y39" s="43"/>
      <c r="Z39" s="43"/>
      <c r="AA39" s="412" t="e">
        <f t="shared" si="5"/>
        <v>#DIV/0!</v>
      </c>
      <c r="AB39" s="43"/>
      <c r="AC39" s="43"/>
      <c r="AD39" s="43"/>
      <c r="AE39" s="412" t="e">
        <f t="shared" si="6"/>
        <v>#DIV/0!</v>
      </c>
      <c r="AF39" s="43"/>
      <c r="AG39" s="44" t="s">
        <v>43</v>
      </c>
      <c r="AH39" s="44"/>
      <c r="AI39" s="412" t="e">
        <f t="shared" si="7"/>
        <v>#DIV/0!</v>
      </c>
      <c r="AJ39" s="419" t="e">
        <f t="shared" si="8"/>
        <v>#DIV/0!</v>
      </c>
      <c r="AK39" s="420" t="e">
        <f t="shared" si="9"/>
        <v>#DIV/0!</v>
      </c>
      <c r="AL39" s="421" t="e">
        <f t="shared" si="10"/>
        <v>#DIV/0!</v>
      </c>
    </row>
    <row r="40" spans="1:39" s="2" customFormat="1" ht="12" customHeight="1" x14ac:dyDescent="0.25">
      <c r="A40" s="233">
        <v>30</v>
      </c>
      <c r="B40" s="246" t="s">
        <v>318</v>
      </c>
      <c r="C40" s="270" t="s">
        <v>12</v>
      </c>
      <c r="D40" s="232"/>
      <c r="E40" s="189"/>
      <c r="F40" s="189"/>
      <c r="G40" s="412" t="e">
        <f t="shared" ref="G40:G42" si="11">AVERAGE(D40:F40)</f>
        <v>#DIV/0!</v>
      </c>
      <c r="H40" s="12"/>
      <c r="I40" s="12"/>
      <c r="J40" s="12"/>
      <c r="K40" s="412" t="e">
        <f t="shared" ref="K40:K42" si="12">MAX(G40:J40)</f>
        <v>#DIV/0!</v>
      </c>
      <c r="L40" s="12"/>
      <c r="M40" s="12"/>
      <c r="N40" s="43"/>
      <c r="O40" s="412" t="e">
        <f t="shared" ref="O40:O42" si="13">AVERAGE(L40:N40)</f>
        <v>#DIV/0!</v>
      </c>
      <c r="P40" s="43"/>
      <c r="Q40" s="43"/>
      <c r="R40" s="43"/>
      <c r="S40" s="412" t="e">
        <f t="shared" ref="S40:S42" si="14">MAX(O40:R40)</f>
        <v>#DIV/0!</v>
      </c>
      <c r="T40" s="43"/>
      <c r="U40" s="43"/>
      <c r="V40" s="43"/>
      <c r="W40" s="412" t="e">
        <f t="shared" ref="W40:W42" si="15">AVERAGE(T40:V40)</f>
        <v>#DIV/0!</v>
      </c>
      <c r="X40" s="43"/>
      <c r="Y40" s="43"/>
      <c r="Z40" s="43"/>
      <c r="AA40" s="412" t="e">
        <f t="shared" ref="AA40:AA42" si="16">MAX(W40:Z40)</f>
        <v>#DIV/0!</v>
      </c>
      <c r="AB40" s="43"/>
      <c r="AC40" s="43"/>
      <c r="AD40" s="43"/>
      <c r="AE40" s="412" t="e">
        <f t="shared" ref="AE40:AE42" si="17">AVERAGE(AB40:AD40)</f>
        <v>#DIV/0!</v>
      </c>
      <c r="AF40" s="43"/>
      <c r="AG40" s="44" t="s">
        <v>43</v>
      </c>
      <c r="AH40" s="44"/>
      <c r="AI40" s="412" t="e">
        <f t="shared" ref="AI40:AI42" si="18">MAX(AE40:AH40)</f>
        <v>#DIV/0!</v>
      </c>
      <c r="AJ40" s="419" t="e">
        <f t="shared" ref="AJ40:AJ42" si="19">(K40+S40+AA40+AI40)/4</f>
        <v>#DIV/0!</v>
      </c>
      <c r="AK40" s="420" t="e">
        <f t="shared" ref="AK40:AK42" si="20">IF(AJ40&lt;66,"D",IF(AJ40&lt;78,"C",IF(AJ40&lt;89,"B","A")))</f>
        <v>#DIV/0!</v>
      </c>
      <c r="AL40" s="421" t="e">
        <f t="shared" ref="AL40:AL42" si="21">IF(AJ40&gt;$D$6,"T","TT")</f>
        <v>#DIV/0!</v>
      </c>
    </row>
    <row r="41" spans="1:39" s="2" customFormat="1" ht="12" customHeight="1" x14ac:dyDescent="0.25">
      <c r="A41" s="225">
        <v>31</v>
      </c>
      <c r="B41" s="240" t="s">
        <v>319</v>
      </c>
      <c r="C41" s="260" t="s">
        <v>6</v>
      </c>
      <c r="D41" s="46"/>
      <c r="E41" s="12"/>
      <c r="F41" s="12"/>
      <c r="G41" s="412" t="e">
        <f t="shared" si="11"/>
        <v>#DIV/0!</v>
      </c>
      <c r="H41" s="12"/>
      <c r="I41" s="12"/>
      <c r="J41" s="12"/>
      <c r="K41" s="412" t="e">
        <f t="shared" si="12"/>
        <v>#DIV/0!</v>
      </c>
      <c r="L41" s="12"/>
      <c r="M41" s="12"/>
      <c r="N41" s="43"/>
      <c r="O41" s="412" t="e">
        <f t="shared" si="13"/>
        <v>#DIV/0!</v>
      </c>
      <c r="P41" s="43"/>
      <c r="Q41" s="43"/>
      <c r="R41" s="43"/>
      <c r="S41" s="412" t="e">
        <f t="shared" si="14"/>
        <v>#DIV/0!</v>
      </c>
      <c r="T41" s="43"/>
      <c r="U41" s="43"/>
      <c r="V41" s="43"/>
      <c r="W41" s="412" t="e">
        <f t="shared" si="15"/>
        <v>#DIV/0!</v>
      </c>
      <c r="X41" s="43"/>
      <c r="Y41" s="43"/>
      <c r="Z41" s="43"/>
      <c r="AA41" s="412" t="e">
        <f t="shared" si="16"/>
        <v>#DIV/0!</v>
      </c>
      <c r="AB41" s="43"/>
      <c r="AC41" s="43"/>
      <c r="AD41" s="43"/>
      <c r="AE41" s="412" t="e">
        <f t="shared" si="17"/>
        <v>#DIV/0!</v>
      </c>
      <c r="AF41" s="43"/>
      <c r="AG41" s="44" t="s">
        <v>43</v>
      </c>
      <c r="AH41" s="44"/>
      <c r="AI41" s="412" t="e">
        <f t="shared" si="18"/>
        <v>#DIV/0!</v>
      </c>
      <c r="AJ41" s="419" t="e">
        <f t="shared" si="19"/>
        <v>#DIV/0!</v>
      </c>
      <c r="AK41" s="420" t="e">
        <f t="shared" si="20"/>
        <v>#DIV/0!</v>
      </c>
      <c r="AL41" s="421" t="e">
        <f t="shared" si="21"/>
        <v>#DIV/0!</v>
      </c>
    </row>
    <row r="42" spans="1:39" s="2" customFormat="1" ht="12" customHeight="1" x14ac:dyDescent="0.25">
      <c r="A42" s="54">
        <v>32</v>
      </c>
      <c r="B42" s="244" t="s">
        <v>320</v>
      </c>
      <c r="C42" s="261" t="s">
        <v>12</v>
      </c>
      <c r="D42" s="54"/>
      <c r="E42" s="54"/>
      <c r="F42" s="54"/>
      <c r="G42" s="484" t="e">
        <f t="shared" si="11"/>
        <v>#DIV/0!</v>
      </c>
      <c r="H42" s="54"/>
      <c r="I42" s="54"/>
      <c r="J42" s="54"/>
      <c r="K42" s="484" t="e">
        <f t="shared" si="12"/>
        <v>#DIV/0!</v>
      </c>
      <c r="L42" s="54"/>
      <c r="M42" s="54"/>
      <c r="N42" s="463"/>
      <c r="O42" s="484" t="e">
        <f t="shared" si="13"/>
        <v>#DIV/0!</v>
      </c>
      <c r="P42" s="463"/>
      <c r="Q42" s="463"/>
      <c r="R42" s="463"/>
      <c r="S42" s="484" t="e">
        <f t="shared" si="14"/>
        <v>#DIV/0!</v>
      </c>
      <c r="T42" s="463"/>
      <c r="U42" s="463"/>
      <c r="V42" s="463"/>
      <c r="W42" s="484" t="e">
        <f t="shared" si="15"/>
        <v>#DIV/0!</v>
      </c>
      <c r="X42" s="463"/>
      <c r="Y42" s="463"/>
      <c r="Z42" s="463"/>
      <c r="AA42" s="484" t="e">
        <f t="shared" si="16"/>
        <v>#DIV/0!</v>
      </c>
      <c r="AB42" s="463"/>
      <c r="AC42" s="463"/>
      <c r="AD42" s="463"/>
      <c r="AE42" s="484" t="e">
        <f t="shared" si="17"/>
        <v>#DIV/0!</v>
      </c>
      <c r="AF42" s="463"/>
      <c r="AG42" s="55" t="s">
        <v>43</v>
      </c>
      <c r="AH42" s="55"/>
      <c r="AI42" s="484" t="e">
        <f t="shared" si="18"/>
        <v>#DIV/0!</v>
      </c>
      <c r="AJ42" s="485" t="e">
        <f t="shared" si="19"/>
        <v>#DIV/0!</v>
      </c>
      <c r="AK42" s="486" t="e">
        <f t="shared" si="20"/>
        <v>#DIV/0!</v>
      </c>
      <c r="AL42" s="467" t="e">
        <f t="shared" si="21"/>
        <v>#DIV/0!</v>
      </c>
    </row>
    <row r="43" spans="1:39" s="2" customFormat="1" ht="6" customHeight="1" x14ac:dyDescent="0.25">
      <c r="A43" s="32"/>
      <c r="B43" s="238"/>
      <c r="C43" s="27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39" s="51" customFormat="1" ht="12" customHeight="1" x14ac:dyDescent="0.3">
      <c r="A44" s="209"/>
      <c r="B44" s="212" t="s">
        <v>83</v>
      </c>
      <c r="C44" s="51" t="s">
        <v>84</v>
      </c>
      <c r="D44" s="213" t="s">
        <v>19</v>
      </c>
      <c r="E44" s="51" t="s">
        <v>90</v>
      </c>
      <c r="M44" s="51" t="s">
        <v>31</v>
      </c>
      <c r="N44" s="213" t="s">
        <v>19</v>
      </c>
      <c r="O44" s="213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5" t="s">
        <v>31</v>
      </c>
      <c r="Z44" s="235" t="s">
        <v>5</v>
      </c>
      <c r="AA44" s="199" t="s">
        <v>220</v>
      </c>
      <c r="AB44" s="199"/>
      <c r="AC44" s="199"/>
      <c r="AD44" s="199"/>
      <c r="AE44" s="199"/>
      <c r="AF44" s="199"/>
      <c r="AG44" s="199"/>
      <c r="AI44" s="200" t="s">
        <v>157</v>
      </c>
      <c r="AJ44" s="210"/>
      <c r="AK44" s="210"/>
      <c r="AL44" s="211"/>
      <c r="AM44" s="37"/>
    </row>
    <row r="45" spans="1:39" s="51" customFormat="1" ht="12" customHeight="1" x14ac:dyDescent="0.3">
      <c r="C45" s="51" t="s">
        <v>85</v>
      </c>
      <c r="D45" s="213" t="s">
        <v>19</v>
      </c>
      <c r="E45" s="51" t="s">
        <v>88</v>
      </c>
      <c r="M45" s="51" t="s">
        <v>51</v>
      </c>
      <c r="N45" s="213" t="s">
        <v>19</v>
      </c>
      <c r="O45" s="213"/>
      <c r="P45" s="51" t="s">
        <v>102</v>
      </c>
      <c r="U45" s="37"/>
      <c r="V45" s="37"/>
      <c r="W45" s="37"/>
      <c r="X45" s="37"/>
      <c r="AA45" s="204"/>
      <c r="AB45" s="204"/>
      <c r="AC45" s="265">
        <v>4</v>
      </c>
      <c r="AD45" s="204"/>
      <c r="AE45" s="204"/>
      <c r="AF45" s="204"/>
      <c r="AG45" s="204"/>
      <c r="AI45" s="51" t="s">
        <v>158</v>
      </c>
      <c r="AJ45" s="37"/>
      <c r="AK45" s="37"/>
      <c r="AL45" s="37"/>
      <c r="AM45" s="37"/>
    </row>
    <row r="46" spans="1:39" s="51" customFormat="1" ht="12" customHeight="1" x14ac:dyDescent="0.3">
      <c r="C46" s="51" t="s">
        <v>86</v>
      </c>
      <c r="D46" s="213" t="s">
        <v>19</v>
      </c>
      <c r="E46" s="51" t="s">
        <v>89</v>
      </c>
      <c r="K46" s="37"/>
      <c r="L46" s="37"/>
      <c r="M46" s="202" t="s">
        <v>56</v>
      </c>
      <c r="N46" s="213" t="s">
        <v>19</v>
      </c>
      <c r="O46" s="213"/>
      <c r="P46" s="51" t="s">
        <v>164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4"/>
      <c r="AJ46" s="37"/>
      <c r="AK46" s="37"/>
      <c r="AL46" s="37"/>
      <c r="AM46" s="37"/>
    </row>
    <row r="47" spans="1:39" s="1" customFormat="1" ht="12" customHeight="1" x14ac:dyDescent="0.3">
      <c r="C47" s="265" t="s">
        <v>176</v>
      </c>
      <c r="D47" s="235" t="s">
        <v>19</v>
      </c>
      <c r="E47" s="51" t="s">
        <v>223</v>
      </c>
      <c r="F47" s="51"/>
      <c r="G47" s="51"/>
      <c r="H47" s="51"/>
      <c r="I47" s="51"/>
      <c r="J47" s="51"/>
      <c r="K47" s="37"/>
      <c r="L47" s="37"/>
      <c r="M47" s="265" t="s">
        <v>169</v>
      </c>
      <c r="N47" s="213" t="s">
        <v>19</v>
      </c>
      <c r="O47" s="213"/>
      <c r="P47" s="51" t="s">
        <v>172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</row>
    <row r="48" spans="1:39" s="2" customFormat="1" x14ac:dyDescent="0.3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</row>
    <row r="49" spans="1:39" s="1" customFormat="1" x14ac:dyDescent="0.3">
      <c r="A49"/>
      <c r="B49"/>
      <c r="C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</row>
  </sheetData>
  <mergeCells count="20">
    <mergeCell ref="AK9:AK10"/>
    <mergeCell ref="D7:AI7"/>
    <mergeCell ref="A1:AL1"/>
    <mergeCell ref="A2:AL2"/>
    <mergeCell ref="A3:AL3"/>
    <mergeCell ref="A4:AL4"/>
    <mergeCell ref="A7:A10"/>
    <mergeCell ref="B7:B10"/>
    <mergeCell ref="C9:C10"/>
    <mergeCell ref="D8:K8"/>
    <mergeCell ref="D9:K9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</mergeCells>
  <conditionalFormatting sqref="AL44">
    <cfRule type="containsText" dxfId="42" priority="2" operator="containsText" text="TT">
      <formula>NOT(ISERROR(SEARCH("TT",AL44)))</formula>
    </cfRule>
  </conditionalFormatting>
  <conditionalFormatting sqref="AL11:AL42">
    <cfRule type="containsText" dxfId="41" priority="1" operator="containsText" text="TT">
      <formula>NOT(ISERROR(SEARCH("TT",AL11)))</formula>
    </cfRule>
  </conditionalFormatting>
  <pageMargins left="0.33" right="0.19685039370078741" top="0.53" bottom="0.12" header="0.33" footer="0.12"/>
  <pageSetup paperSize="5" orientation="landscape" horizontalDpi="4294967294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R76"/>
  <sheetViews>
    <sheetView workbookViewId="0">
      <selection activeCell="D25" sqref="D25"/>
    </sheetView>
  </sheetViews>
  <sheetFormatPr defaultRowHeight="14.4" x14ac:dyDescent="0.3"/>
  <cols>
    <col min="1" max="1" width="3.6640625" customWidth="1"/>
    <col min="2" max="2" width="17.33203125" customWidth="1"/>
    <col min="3" max="3" width="9.6640625" customWidth="1"/>
    <col min="4" max="4" width="17" customWidth="1"/>
    <col min="5" max="5" width="8.44140625" customWidth="1"/>
    <col min="6" max="6" width="12.5546875" customWidth="1"/>
    <col min="7" max="8" width="8.6640625" customWidth="1"/>
    <col min="9" max="9" width="14.44140625" customWidth="1"/>
    <col min="10" max="10" width="1" customWidth="1"/>
    <col min="11" max="11" width="3" customWidth="1"/>
    <col min="12" max="12" width="6" customWidth="1"/>
    <col min="13" max="13" width="9.33203125" customWidth="1"/>
    <col min="14" max="14" width="14" customWidth="1"/>
    <col min="15" max="15" width="5.6640625" customWidth="1"/>
    <col min="16" max="16" width="7.33203125" customWidth="1"/>
    <col min="17" max="17" width="7.109375" customWidth="1"/>
    <col min="18" max="18" width="7" customWidth="1"/>
  </cols>
  <sheetData>
    <row r="1" spans="1:44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" customHeight="1" x14ac:dyDescent="0.3">
      <c r="A2" s="526" t="s">
        <v>34</v>
      </c>
      <c r="B2" s="526"/>
      <c r="C2" s="526"/>
      <c r="D2" s="526"/>
      <c r="E2" s="526"/>
      <c r="F2" s="526"/>
      <c r="G2" s="526"/>
      <c r="H2" s="526"/>
      <c r="I2" s="526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3"/>
    <row r="5" spans="1:44" x14ac:dyDescent="0.3">
      <c r="A5" s="577" t="s">
        <v>11</v>
      </c>
      <c r="B5" s="577"/>
      <c r="C5" s="577"/>
      <c r="D5" s="577"/>
      <c r="E5" s="577"/>
      <c r="F5" s="577"/>
      <c r="G5" s="577"/>
      <c r="H5" s="577"/>
      <c r="I5" s="577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3">
      <c r="A6" s="79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24" t="s">
        <v>94</v>
      </c>
      <c r="B7" s="524" t="s">
        <v>14</v>
      </c>
      <c r="C7" s="579" t="s">
        <v>15</v>
      </c>
      <c r="D7" s="581" t="s">
        <v>7</v>
      </c>
      <c r="E7" s="512" t="s">
        <v>8</v>
      </c>
      <c r="F7" s="579" t="s">
        <v>16</v>
      </c>
      <c r="G7" s="512" t="s">
        <v>17</v>
      </c>
      <c r="H7" s="512" t="s">
        <v>95</v>
      </c>
      <c r="I7" s="524" t="s">
        <v>18</v>
      </c>
    </row>
    <row r="8" spans="1:44" s="1" customFormat="1" ht="15" customHeight="1" thickBot="1" x14ac:dyDescent="0.25">
      <c r="A8" s="578"/>
      <c r="B8" s="578"/>
      <c r="C8" s="580"/>
      <c r="D8" s="582"/>
      <c r="E8" s="513" t="s">
        <v>9</v>
      </c>
      <c r="F8" s="580"/>
      <c r="G8" s="513" t="s">
        <v>10</v>
      </c>
      <c r="H8" s="513" t="s">
        <v>96</v>
      </c>
      <c r="I8" s="583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1.4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1.4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1.4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1.4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1.4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1.4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1.4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1.4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1.4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1.4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1.4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1.4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1.4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1.4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1.4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1.4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1.4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1.4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1.4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1.4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1.4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1.4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1.4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3.2" x14ac:dyDescent="0.25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1.4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1.4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3.2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1.4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1.4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1.4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1.4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1.4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1.4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1.4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1.4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1.4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1.4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5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5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5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5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5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5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5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3.2" x14ac:dyDescent="0.25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5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5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3.2" x14ac:dyDescent="0.25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5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5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3.2" x14ac:dyDescent="0.25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5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3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3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3">
      <c r="G71" s="30" t="s">
        <v>98</v>
      </c>
    </row>
    <row r="75" spans="1:21" x14ac:dyDescent="0.3">
      <c r="G75" t="s">
        <v>99</v>
      </c>
    </row>
    <row r="76" spans="1:21" x14ac:dyDescent="0.3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topLeftCell="A31" workbookViewId="0">
      <selection activeCell="C44" sqref="C44:G45"/>
    </sheetView>
  </sheetViews>
  <sheetFormatPr defaultRowHeight="14.4" x14ac:dyDescent="0.3"/>
  <cols>
    <col min="1" max="1" width="3.6640625" customWidth="1"/>
    <col min="2" max="2" width="25.44140625" customWidth="1"/>
    <col min="3" max="3" width="3.109375" style="28" customWidth="1"/>
    <col min="4" max="5" width="3.6640625" style="37" customWidth="1"/>
    <col min="6" max="7" width="3.6640625" style="213" customWidth="1"/>
    <col min="8" max="8" width="4.33203125" style="37" customWidth="1"/>
    <col min="9" max="10" width="4.109375" style="37" customWidth="1"/>
    <col min="11" max="13" width="4.6640625" customWidth="1"/>
    <col min="14" max="17" width="3.6640625" style="37" customWidth="1"/>
    <col min="18" max="20" width="4.6640625" style="37" customWidth="1"/>
    <col min="21" max="21" width="2.109375" customWidth="1"/>
    <col min="22" max="22" width="3.6640625" customWidth="1"/>
    <col min="23" max="23" width="18.6640625" customWidth="1"/>
    <col min="24" max="24" width="6.33203125" customWidth="1"/>
    <col min="25" max="25" width="21.109375" customWidth="1"/>
    <col min="26" max="26" width="18.5546875" customWidth="1"/>
    <col min="27" max="27" width="38.109375" customWidth="1"/>
    <col min="28" max="28" width="7.109375" customWidth="1"/>
  </cols>
  <sheetData>
    <row r="1" spans="1:33" s="2" customFormat="1" ht="13.8" x14ac:dyDescent="0.25">
      <c r="A1" s="627" t="s">
        <v>177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W1" s="615" t="s">
        <v>161</v>
      </c>
      <c r="X1" s="615"/>
      <c r="Y1" s="615"/>
      <c r="Z1" s="615"/>
      <c r="AA1" s="615"/>
    </row>
    <row r="2" spans="1:33" s="2" customFormat="1" ht="13.8" x14ac:dyDescent="0.25">
      <c r="A2" s="615" t="s">
        <v>161</v>
      </c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W2" s="616" t="s">
        <v>217</v>
      </c>
      <c r="X2" s="616"/>
      <c r="Y2" s="616"/>
      <c r="Z2" s="616"/>
      <c r="AA2" s="616"/>
    </row>
    <row r="3" spans="1:33" s="2" customFormat="1" x14ac:dyDescent="0.3">
      <c r="A3" s="628" t="str">
        <f>'N. RAPOR 7A'!A3:T3</f>
        <v>TAHUN PELAJARAN 2020/2021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  <c r="V3"/>
      <c r="W3"/>
      <c r="X3"/>
      <c r="Y3"/>
      <c r="Z3"/>
      <c r="AA3"/>
    </row>
    <row r="4" spans="1:33" s="2" customFormat="1" ht="17.25" customHeight="1" x14ac:dyDescent="0.3">
      <c r="A4" s="3" t="s">
        <v>22</v>
      </c>
      <c r="B4" s="4"/>
      <c r="C4" s="442" t="s">
        <v>23</v>
      </c>
      <c r="D4" s="285" t="s">
        <v>416</v>
      </c>
      <c r="E4" s="286"/>
      <c r="F4" s="287"/>
      <c r="G4" s="288"/>
      <c r="H4" s="289"/>
      <c r="I4" s="288"/>
      <c r="J4" s="289"/>
      <c r="K4" s="4"/>
      <c r="L4" s="4"/>
      <c r="M4" s="285" t="s">
        <v>20</v>
      </c>
      <c r="N4" s="289"/>
      <c r="P4" s="288" t="s">
        <v>19</v>
      </c>
      <c r="Q4" s="289" t="str">
        <f>'D. Hadir 7C'!E6</f>
        <v xml:space="preserve">. . . . . . . . . . . . . . . . </v>
      </c>
      <c r="S4" s="289"/>
      <c r="T4" s="289"/>
      <c r="W4" s="3" t="s">
        <v>178</v>
      </c>
      <c r="X4" s="290" t="str">
        <f>D4</f>
        <v>7C</v>
      </c>
      <c r="Y4" s="4"/>
      <c r="Z4" s="291" t="s">
        <v>179</v>
      </c>
      <c r="AA4" s="292" t="str">
        <f>Q5</f>
        <v>I (Ganjil)</v>
      </c>
      <c r="AB4"/>
    </row>
    <row r="5" spans="1:33" s="2" customFormat="1" ht="12.75" customHeight="1" thickBot="1" x14ac:dyDescent="0.35">
      <c r="A5" s="3" t="s">
        <v>24</v>
      </c>
      <c r="B5" s="4"/>
      <c r="C5" s="442" t="s">
        <v>19</v>
      </c>
      <c r="D5" s="285">
        <v>66</v>
      </c>
      <c r="E5" s="286"/>
      <c r="F5" s="287"/>
      <c r="G5" s="288"/>
      <c r="H5" s="289"/>
      <c r="I5" s="288"/>
      <c r="J5" s="289"/>
      <c r="K5" s="10"/>
      <c r="L5" s="4"/>
      <c r="M5" s="285" t="s">
        <v>21</v>
      </c>
      <c r="N5" s="289"/>
      <c r="P5" s="288" t="s">
        <v>19</v>
      </c>
      <c r="Q5" s="289" t="str">
        <f>'D. Hadir 7C'!E8</f>
        <v>I (Ganjil)</v>
      </c>
      <c r="S5" s="289"/>
      <c r="T5" s="289"/>
      <c r="W5" s="10" t="s">
        <v>180</v>
      </c>
      <c r="X5" s="506" t="str">
        <f>Q4</f>
        <v xml:space="preserve">. . . . . . . . . . . . . . . . </v>
      </c>
      <c r="AB5"/>
      <c r="AC5" s="10"/>
      <c r="AD5"/>
      <c r="AE5" s="291"/>
      <c r="AF5" s="28"/>
      <c r="AG5" s="293"/>
    </row>
    <row r="6" spans="1:33" s="2" customFormat="1" ht="12" customHeight="1" x14ac:dyDescent="0.3">
      <c r="A6" s="619" t="s">
        <v>0</v>
      </c>
      <c r="B6" s="629" t="s">
        <v>4</v>
      </c>
      <c r="C6" s="630" t="s">
        <v>1</v>
      </c>
      <c r="D6" s="624" t="s">
        <v>32</v>
      </c>
      <c r="E6" s="624"/>
      <c r="F6" s="624"/>
      <c r="G6" s="624"/>
      <c r="H6" s="624"/>
      <c r="I6" s="624"/>
      <c r="J6" s="632"/>
      <c r="K6" s="633" t="s">
        <v>30</v>
      </c>
      <c r="L6" s="634"/>
      <c r="M6" s="621" t="s">
        <v>2</v>
      </c>
      <c r="N6" s="623" t="s">
        <v>181</v>
      </c>
      <c r="O6" s="624"/>
      <c r="P6" s="624"/>
      <c r="Q6" s="624"/>
      <c r="R6" s="625" t="s">
        <v>31</v>
      </c>
      <c r="S6" s="626"/>
      <c r="T6" s="617" t="s">
        <v>2</v>
      </c>
      <c r="V6" s="619" t="s">
        <v>0</v>
      </c>
      <c r="W6" s="607" t="s">
        <v>182</v>
      </c>
      <c r="X6" s="608"/>
      <c r="Y6" s="608"/>
      <c r="Z6" s="608"/>
      <c r="AA6" s="609"/>
      <c r="AB6"/>
    </row>
    <row r="7" spans="1:33" s="2" customFormat="1" ht="14.25" customHeight="1" x14ac:dyDescent="0.3">
      <c r="A7" s="620"/>
      <c r="B7" s="553"/>
      <c r="C7" s="631"/>
      <c r="D7" s="449" t="s">
        <v>188</v>
      </c>
      <c r="E7" s="450" t="s">
        <v>189</v>
      </c>
      <c r="F7" s="449" t="s">
        <v>190</v>
      </c>
      <c r="G7" s="450" t="s">
        <v>191</v>
      </c>
      <c r="H7" s="451" t="s">
        <v>28</v>
      </c>
      <c r="I7" s="452" t="s">
        <v>26</v>
      </c>
      <c r="J7" s="453" t="s">
        <v>27</v>
      </c>
      <c r="K7" s="454" t="s">
        <v>186</v>
      </c>
      <c r="L7" s="455" t="s">
        <v>187</v>
      </c>
      <c r="M7" s="622"/>
      <c r="N7" s="456" t="s">
        <v>183</v>
      </c>
      <c r="O7" s="456" t="s">
        <v>184</v>
      </c>
      <c r="P7" s="457" t="s">
        <v>185</v>
      </c>
      <c r="Q7" s="457" t="s">
        <v>222</v>
      </c>
      <c r="R7" s="458" t="s">
        <v>186</v>
      </c>
      <c r="S7" s="456" t="s">
        <v>187</v>
      </c>
      <c r="T7" s="618"/>
      <c r="V7" s="620"/>
      <c r="W7" s="610" t="s">
        <v>193</v>
      </c>
      <c r="X7" s="611"/>
      <c r="Y7" s="612"/>
      <c r="Z7" s="613" t="s">
        <v>192</v>
      </c>
      <c r="AA7" s="614"/>
      <c r="AB7"/>
    </row>
    <row r="8" spans="1:33" s="2" customFormat="1" ht="15" customHeight="1" x14ac:dyDescent="0.3">
      <c r="A8" s="371" t="s">
        <v>194</v>
      </c>
      <c r="B8" s="487" t="s">
        <v>289</v>
      </c>
      <c r="C8" s="488" t="s">
        <v>6</v>
      </c>
      <c r="D8" s="372" t="e">
        <f>Nilai_P_7C!K11</f>
        <v>#DIV/0!</v>
      </c>
      <c r="E8" s="372" t="e">
        <f>Nilai_P_7C!S11</f>
        <v>#DIV/0!</v>
      </c>
      <c r="F8" s="377" t="e">
        <f>Nilai_P_7C!AA11</f>
        <v>#DIV/0!</v>
      </c>
      <c r="G8" s="372" t="e">
        <f>Nilai_P_7C!AI11</f>
        <v>#DIV/0!</v>
      </c>
      <c r="H8" s="372" t="e">
        <f>Nilai_P_7C!AJ11</f>
        <v>#DIV/0!</v>
      </c>
      <c r="I8" s="372">
        <f>Nilai_P_7C!AK11</f>
        <v>0</v>
      </c>
      <c r="J8" s="372">
        <f>Nilai_P_7C!AL11</f>
        <v>0</v>
      </c>
      <c r="K8" s="378" t="e">
        <f t="shared" ref="K8:K35" si="0">((2*H8)+I8+J8)/4</f>
        <v>#DIV/0!</v>
      </c>
      <c r="L8" s="447" t="e">
        <f>IF(K8&lt;66,"D",IF(K8&lt;78,"C",IF(K8&lt;89,"B","A")))</f>
        <v>#DIV/0!</v>
      </c>
      <c r="M8" s="376" t="e">
        <f>IF(K8&gt;$D$5,"T","TT")</f>
        <v>#DIV/0!</v>
      </c>
      <c r="N8" s="394" t="e">
        <f>Nilai_K_7C!K11</f>
        <v>#DIV/0!</v>
      </c>
      <c r="O8" s="380" t="e">
        <f>Nilai_K_7C!S11</f>
        <v>#DIV/0!</v>
      </c>
      <c r="P8" s="381" t="e">
        <f>Nilai_K_7C!AA11</f>
        <v>#DIV/0!</v>
      </c>
      <c r="Q8" s="423" t="e">
        <f>Nilai_K_7C!AI11</f>
        <v>#DIV/0!</v>
      </c>
      <c r="R8" s="448" t="e">
        <f t="shared" ref="R8:R35" si="1">AVERAGE(N8:Q8)</f>
        <v>#DIV/0!</v>
      </c>
      <c r="S8" s="447" t="e">
        <f t="shared" ref="S8:S35" si="2">IF(R8&lt;66,"D",IF(R8&lt;78,"C",IF(R8&lt;89,"B","A")))</f>
        <v>#DIV/0!</v>
      </c>
      <c r="T8" s="376" t="e">
        <f>IF(R8&gt;=D5,"T","TT")</f>
        <v>#DIV/0!</v>
      </c>
      <c r="V8" s="315" t="s">
        <v>194</v>
      </c>
      <c r="W8" s="584"/>
      <c r="X8" s="585"/>
      <c r="Y8" s="588"/>
      <c r="Z8" s="598"/>
      <c r="AA8" s="599"/>
      <c r="AB8"/>
    </row>
    <row r="9" spans="1:33" s="2" customFormat="1" ht="15" customHeight="1" x14ac:dyDescent="0.3">
      <c r="A9" s="307">
        <v>2</v>
      </c>
      <c r="B9" s="478" t="s">
        <v>290</v>
      </c>
      <c r="C9" s="489" t="s">
        <v>12</v>
      </c>
      <c r="D9" s="394" t="e">
        <f>Nilai_P_7C!K12</f>
        <v>#DIV/0!</v>
      </c>
      <c r="E9" s="380" t="e">
        <f>Nilai_P_7C!S12</f>
        <v>#DIV/0!</v>
      </c>
      <c r="F9" s="384" t="e">
        <f>Nilai_P_7C!AA12</f>
        <v>#DIV/0!</v>
      </c>
      <c r="G9" s="380" t="e">
        <f>Nilai_P_7C!AI12</f>
        <v>#DIV/0!</v>
      </c>
      <c r="H9" s="380" t="e">
        <f>Nilai_P_7C!AJ12</f>
        <v>#DIV/0!</v>
      </c>
      <c r="I9" s="380">
        <f>Nilai_P_7C!AK12</f>
        <v>0</v>
      </c>
      <c r="J9" s="445">
        <f>Nilai_P_7C!AL12</f>
        <v>0</v>
      </c>
      <c r="K9" s="385" t="e">
        <f t="shared" si="0"/>
        <v>#DIV/0!</v>
      </c>
      <c r="L9" s="414" t="e">
        <f t="shared" ref="L9:L35" si="3">IF(K9&lt;66,"D",IF(K9&lt;78,"C",IF(K9&lt;89,"B","A")))</f>
        <v>#DIV/0!</v>
      </c>
      <c r="M9" s="379" t="e">
        <f>IF(K9&gt;$D$5,"T","TT")</f>
        <v>#DIV/0!</v>
      </c>
      <c r="N9" s="394" t="e">
        <f>Nilai_K_7C!K12</f>
        <v>#DIV/0!</v>
      </c>
      <c r="O9" s="380" t="e">
        <f>Nilai_K_7C!S12</f>
        <v>#DIV/0!</v>
      </c>
      <c r="P9" s="381" t="e">
        <f>Nilai_K_7C!AA12</f>
        <v>#DIV/0!</v>
      </c>
      <c r="Q9" s="423" t="e">
        <f>Nilai_K_7C!AI12</f>
        <v>#DIV/0!</v>
      </c>
      <c r="R9" s="375" t="e">
        <f t="shared" si="1"/>
        <v>#DIV/0!</v>
      </c>
      <c r="S9" s="414" t="e">
        <f t="shared" si="2"/>
        <v>#DIV/0!</v>
      </c>
      <c r="T9" s="379" t="e">
        <f t="shared" ref="T9:T35" si="4">IF(R9&gt;=D6,"T","TT")</f>
        <v>#DIV/0!</v>
      </c>
      <c r="V9" s="315">
        <v>2</v>
      </c>
      <c r="W9" s="584"/>
      <c r="X9" s="585"/>
      <c r="Y9" s="588"/>
      <c r="Z9" s="598"/>
      <c r="AA9" s="599"/>
      <c r="AB9"/>
    </row>
    <row r="10" spans="1:33" s="2" customFormat="1" ht="15" customHeight="1" x14ac:dyDescent="0.3">
      <c r="A10" s="307">
        <v>3</v>
      </c>
      <c r="B10" s="478" t="s">
        <v>291</v>
      </c>
      <c r="C10" s="489" t="s">
        <v>12</v>
      </c>
      <c r="D10" s="394" t="e">
        <f>Nilai_P_7C!K13</f>
        <v>#DIV/0!</v>
      </c>
      <c r="E10" s="380" t="e">
        <f>Nilai_P_7C!S13</f>
        <v>#DIV/0!</v>
      </c>
      <c r="F10" s="384" t="e">
        <f>Nilai_P_7C!AA13</f>
        <v>#DIV/0!</v>
      </c>
      <c r="G10" s="380" t="e">
        <f>Nilai_P_7C!AI13</f>
        <v>#DIV/0!</v>
      </c>
      <c r="H10" s="380" t="e">
        <f>Nilai_P_7C!AJ13</f>
        <v>#DIV/0!</v>
      </c>
      <c r="I10" s="380">
        <f>Nilai_P_7C!AK13</f>
        <v>0</v>
      </c>
      <c r="J10" s="445">
        <f>Nilai_P_7C!AL13</f>
        <v>0</v>
      </c>
      <c r="K10" s="385" t="e">
        <f t="shared" si="0"/>
        <v>#DIV/0!</v>
      </c>
      <c r="L10" s="414" t="e">
        <f t="shared" si="3"/>
        <v>#DIV/0!</v>
      </c>
      <c r="M10" s="379" t="e">
        <f t="shared" ref="M10:M35" si="5">IF(K10&gt;$D$5,"T","TT")</f>
        <v>#DIV/0!</v>
      </c>
      <c r="N10" s="394" t="e">
        <f>Nilai_K_7C!K13</f>
        <v>#DIV/0!</v>
      </c>
      <c r="O10" s="380" t="e">
        <f>Nilai_K_7C!S13</f>
        <v>#DIV/0!</v>
      </c>
      <c r="P10" s="381" t="e">
        <f>Nilai_K_7C!AA13</f>
        <v>#DIV/0!</v>
      </c>
      <c r="Q10" s="423" t="e">
        <f>Nilai_K_7C!AI13</f>
        <v>#DIV/0!</v>
      </c>
      <c r="R10" s="375" t="e">
        <f t="shared" si="1"/>
        <v>#DIV/0!</v>
      </c>
      <c r="S10" s="414" t="e">
        <f t="shared" si="2"/>
        <v>#DIV/0!</v>
      </c>
      <c r="T10" s="379" t="e">
        <f t="shared" si="4"/>
        <v>#DIV/0!</v>
      </c>
      <c r="V10" s="315">
        <v>3</v>
      </c>
      <c r="W10" s="584"/>
      <c r="X10" s="585"/>
      <c r="Y10" s="588"/>
      <c r="Z10" s="598"/>
      <c r="AA10" s="599"/>
      <c r="AB10"/>
    </row>
    <row r="11" spans="1:33" s="2" customFormat="1" ht="15" customHeight="1" x14ac:dyDescent="0.3">
      <c r="A11" s="307">
        <v>4</v>
      </c>
      <c r="B11" s="478" t="s">
        <v>292</v>
      </c>
      <c r="C11" s="489" t="s">
        <v>12</v>
      </c>
      <c r="D11" s="394" t="e">
        <f>Nilai_P_7C!K14</f>
        <v>#DIV/0!</v>
      </c>
      <c r="E11" s="380" t="e">
        <f>Nilai_P_7C!S14</f>
        <v>#DIV/0!</v>
      </c>
      <c r="F11" s="384" t="e">
        <f>Nilai_P_7C!AA14</f>
        <v>#DIV/0!</v>
      </c>
      <c r="G11" s="380" t="e">
        <f>Nilai_P_7C!AI14</f>
        <v>#DIV/0!</v>
      </c>
      <c r="H11" s="380" t="e">
        <f>Nilai_P_7C!AJ14</f>
        <v>#DIV/0!</v>
      </c>
      <c r="I11" s="380">
        <f>Nilai_P_7C!AK14</f>
        <v>0</v>
      </c>
      <c r="J11" s="445">
        <f>Nilai_P_7C!AL14</f>
        <v>0</v>
      </c>
      <c r="K11" s="385" t="e">
        <f t="shared" si="0"/>
        <v>#DIV/0!</v>
      </c>
      <c r="L11" s="414" t="e">
        <f t="shared" si="3"/>
        <v>#DIV/0!</v>
      </c>
      <c r="M11" s="379" t="e">
        <f t="shared" si="5"/>
        <v>#DIV/0!</v>
      </c>
      <c r="N11" s="394" t="e">
        <f>Nilai_K_7C!K14</f>
        <v>#DIV/0!</v>
      </c>
      <c r="O11" s="380" t="e">
        <f>Nilai_K_7C!S14</f>
        <v>#DIV/0!</v>
      </c>
      <c r="P11" s="381" t="e">
        <f>Nilai_K_7C!AA14</f>
        <v>#DIV/0!</v>
      </c>
      <c r="Q11" s="423" t="e">
        <f>Nilai_K_7C!AI14</f>
        <v>#DIV/0!</v>
      </c>
      <c r="R11" s="375" t="e">
        <f t="shared" si="1"/>
        <v>#DIV/0!</v>
      </c>
      <c r="S11" s="414" t="e">
        <f t="shared" si="2"/>
        <v>#DIV/0!</v>
      </c>
      <c r="T11" s="379" t="e">
        <f t="shared" si="4"/>
        <v>#DIV/0!</v>
      </c>
      <c r="V11" s="315">
        <v>4</v>
      </c>
      <c r="W11" s="584"/>
      <c r="X11" s="585"/>
      <c r="Y11" s="588"/>
      <c r="Z11" s="598"/>
      <c r="AA11" s="599"/>
      <c r="AB11"/>
    </row>
    <row r="12" spans="1:33" s="386" customFormat="1" ht="15" customHeight="1" x14ac:dyDescent="0.3">
      <c r="A12" s="307">
        <v>5</v>
      </c>
      <c r="B12" s="478" t="s">
        <v>293</v>
      </c>
      <c r="C12" s="489" t="s">
        <v>6</v>
      </c>
      <c r="D12" s="394" t="e">
        <f>Nilai_P_7C!K15</f>
        <v>#DIV/0!</v>
      </c>
      <c r="E12" s="380" t="e">
        <f>Nilai_P_7C!S15</f>
        <v>#DIV/0!</v>
      </c>
      <c r="F12" s="384" t="e">
        <f>Nilai_P_7C!AA15</f>
        <v>#DIV/0!</v>
      </c>
      <c r="G12" s="380" t="e">
        <f>Nilai_P_7C!AI15</f>
        <v>#DIV/0!</v>
      </c>
      <c r="H12" s="380" t="e">
        <f>Nilai_P_7C!AJ15</f>
        <v>#DIV/0!</v>
      </c>
      <c r="I12" s="380">
        <f>Nilai_P_7C!AK15</f>
        <v>0</v>
      </c>
      <c r="J12" s="445">
        <f>Nilai_P_7C!AL15</f>
        <v>0</v>
      </c>
      <c r="K12" s="385" t="e">
        <f t="shared" si="0"/>
        <v>#DIV/0!</v>
      </c>
      <c r="L12" s="414" t="e">
        <f t="shared" si="3"/>
        <v>#DIV/0!</v>
      </c>
      <c r="M12" s="379" t="e">
        <f t="shared" si="5"/>
        <v>#DIV/0!</v>
      </c>
      <c r="N12" s="394" t="e">
        <f>Nilai_K_7C!K15</f>
        <v>#DIV/0!</v>
      </c>
      <c r="O12" s="380" t="e">
        <f>Nilai_K_7C!S15</f>
        <v>#DIV/0!</v>
      </c>
      <c r="P12" s="381" t="e">
        <f>Nilai_K_7C!AA15</f>
        <v>#DIV/0!</v>
      </c>
      <c r="Q12" s="423" t="e">
        <f>Nilai_K_7C!AI15</f>
        <v>#DIV/0!</v>
      </c>
      <c r="R12" s="375" t="e">
        <f t="shared" si="1"/>
        <v>#DIV/0!</v>
      </c>
      <c r="S12" s="414" t="e">
        <f t="shared" si="2"/>
        <v>#DIV/0!</v>
      </c>
      <c r="T12" s="379" t="e">
        <f t="shared" si="4"/>
        <v>#DIV/0!</v>
      </c>
      <c r="V12" s="315">
        <v>5</v>
      </c>
      <c r="W12" s="602"/>
      <c r="X12" s="603"/>
      <c r="Y12" s="604"/>
      <c r="Z12" s="605"/>
      <c r="AA12" s="606"/>
      <c r="AB12" s="387"/>
    </row>
    <row r="13" spans="1:33" s="2" customFormat="1" ht="15" customHeight="1" x14ac:dyDescent="0.3">
      <c r="A13" s="307">
        <v>6</v>
      </c>
      <c r="B13" s="478" t="s">
        <v>294</v>
      </c>
      <c r="C13" s="489" t="s">
        <v>6</v>
      </c>
      <c r="D13" s="394" t="e">
        <f>Nilai_P_7C!K16</f>
        <v>#DIV/0!</v>
      </c>
      <c r="E13" s="380" t="e">
        <f>Nilai_P_7C!S16</f>
        <v>#DIV/0!</v>
      </c>
      <c r="F13" s="384" t="e">
        <f>Nilai_P_7C!AA16</f>
        <v>#DIV/0!</v>
      </c>
      <c r="G13" s="380" t="e">
        <f>Nilai_P_7C!AI16</f>
        <v>#DIV/0!</v>
      </c>
      <c r="H13" s="380" t="e">
        <f>Nilai_P_7C!AJ16</f>
        <v>#DIV/0!</v>
      </c>
      <c r="I13" s="380">
        <f>Nilai_P_7C!AK16</f>
        <v>0</v>
      </c>
      <c r="J13" s="445">
        <f>Nilai_P_7C!AL16</f>
        <v>0</v>
      </c>
      <c r="K13" s="385" t="e">
        <f t="shared" si="0"/>
        <v>#DIV/0!</v>
      </c>
      <c r="L13" s="414" t="e">
        <f t="shared" si="3"/>
        <v>#DIV/0!</v>
      </c>
      <c r="M13" s="379" t="e">
        <f t="shared" si="5"/>
        <v>#DIV/0!</v>
      </c>
      <c r="N13" s="394" t="e">
        <f>Nilai_K_7C!K16</f>
        <v>#DIV/0!</v>
      </c>
      <c r="O13" s="380" t="e">
        <f>Nilai_K_7C!S16</f>
        <v>#DIV/0!</v>
      </c>
      <c r="P13" s="381" t="e">
        <f>Nilai_K_7C!AA16</f>
        <v>#DIV/0!</v>
      </c>
      <c r="Q13" s="423" t="e">
        <f>Nilai_K_7C!AI16</f>
        <v>#DIV/0!</v>
      </c>
      <c r="R13" s="375" t="e">
        <f t="shared" si="1"/>
        <v>#DIV/0!</v>
      </c>
      <c r="S13" s="414" t="e">
        <f t="shared" si="2"/>
        <v>#DIV/0!</v>
      </c>
      <c r="T13" s="379" t="e">
        <f t="shared" si="4"/>
        <v>#DIV/0!</v>
      </c>
      <c r="V13" s="315">
        <v>6</v>
      </c>
      <c r="W13" s="584"/>
      <c r="X13" s="585"/>
      <c r="Y13" s="588"/>
      <c r="Z13" s="598"/>
      <c r="AA13" s="599"/>
      <c r="AB13"/>
    </row>
    <row r="14" spans="1:33" s="2" customFormat="1" ht="15" customHeight="1" x14ac:dyDescent="0.3">
      <c r="A14" s="307">
        <v>7</v>
      </c>
      <c r="B14" s="478" t="s">
        <v>295</v>
      </c>
      <c r="C14" s="489" t="s">
        <v>12</v>
      </c>
      <c r="D14" s="394" t="e">
        <f>Nilai_P_7C!K17</f>
        <v>#DIV/0!</v>
      </c>
      <c r="E14" s="380" t="e">
        <f>Nilai_P_7C!S17</f>
        <v>#DIV/0!</v>
      </c>
      <c r="F14" s="384" t="e">
        <f>Nilai_P_7C!AA17</f>
        <v>#DIV/0!</v>
      </c>
      <c r="G14" s="380" t="e">
        <f>Nilai_P_7C!AI17</f>
        <v>#DIV/0!</v>
      </c>
      <c r="H14" s="380" t="e">
        <f>Nilai_P_7C!AJ17</f>
        <v>#DIV/0!</v>
      </c>
      <c r="I14" s="380">
        <f>Nilai_P_7C!AK17</f>
        <v>0</v>
      </c>
      <c r="J14" s="445">
        <f>Nilai_P_7C!AL17</f>
        <v>0</v>
      </c>
      <c r="K14" s="385" t="e">
        <f t="shared" si="0"/>
        <v>#DIV/0!</v>
      </c>
      <c r="L14" s="414" t="e">
        <f t="shared" si="3"/>
        <v>#DIV/0!</v>
      </c>
      <c r="M14" s="379" t="e">
        <f t="shared" si="5"/>
        <v>#DIV/0!</v>
      </c>
      <c r="N14" s="394" t="e">
        <f>Nilai_K_7C!K17</f>
        <v>#DIV/0!</v>
      </c>
      <c r="O14" s="380" t="e">
        <f>Nilai_K_7C!S17</f>
        <v>#DIV/0!</v>
      </c>
      <c r="P14" s="381" t="e">
        <f>Nilai_K_7C!AA17</f>
        <v>#DIV/0!</v>
      </c>
      <c r="Q14" s="423" t="e">
        <f>Nilai_K_7C!AI17</f>
        <v>#DIV/0!</v>
      </c>
      <c r="R14" s="375" t="e">
        <f t="shared" si="1"/>
        <v>#DIV/0!</v>
      </c>
      <c r="S14" s="414" t="e">
        <f t="shared" si="2"/>
        <v>#DIV/0!</v>
      </c>
      <c r="T14" s="379" t="e">
        <f t="shared" si="4"/>
        <v>#DIV/0!</v>
      </c>
      <c r="V14" s="315">
        <v>7</v>
      </c>
      <c r="W14" s="584"/>
      <c r="X14" s="585"/>
      <c r="Y14" s="588"/>
      <c r="Z14" s="598"/>
      <c r="AA14" s="599"/>
      <c r="AB14"/>
    </row>
    <row r="15" spans="1:33" s="2" customFormat="1" ht="15" customHeight="1" x14ac:dyDescent="0.3">
      <c r="A15" s="307">
        <v>8</v>
      </c>
      <c r="B15" s="478" t="s">
        <v>296</v>
      </c>
      <c r="C15" s="489" t="s">
        <v>6</v>
      </c>
      <c r="D15" s="394" t="e">
        <f>Nilai_P_7C!K18</f>
        <v>#DIV/0!</v>
      </c>
      <c r="E15" s="380" t="e">
        <f>Nilai_P_7C!S18</f>
        <v>#DIV/0!</v>
      </c>
      <c r="F15" s="384" t="e">
        <f>Nilai_P_7C!AA18</f>
        <v>#DIV/0!</v>
      </c>
      <c r="G15" s="380" t="e">
        <f>Nilai_P_7C!AI18</f>
        <v>#DIV/0!</v>
      </c>
      <c r="H15" s="380" t="e">
        <f>Nilai_P_7C!AJ18</f>
        <v>#DIV/0!</v>
      </c>
      <c r="I15" s="380">
        <f>Nilai_P_7C!AK18</f>
        <v>0</v>
      </c>
      <c r="J15" s="445">
        <f>Nilai_P_7C!AL18</f>
        <v>0</v>
      </c>
      <c r="K15" s="385" t="e">
        <f t="shared" si="0"/>
        <v>#DIV/0!</v>
      </c>
      <c r="L15" s="414" t="e">
        <f t="shared" si="3"/>
        <v>#DIV/0!</v>
      </c>
      <c r="M15" s="379" t="e">
        <f t="shared" si="5"/>
        <v>#DIV/0!</v>
      </c>
      <c r="N15" s="394" t="e">
        <f>Nilai_K_7C!K18</f>
        <v>#DIV/0!</v>
      </c>
      <c r="O15" s="380" t="e">
        <f>Nilai_K_7C!S18</f>
        <v>#DIV/0!</v>
      </c>
      <c r="P15" s="381" t="e">
        <f>Nilai_K_7C!AA18</f>
        <v>#DIV/0!</v>
      </c>
      <c r="Q15" s="423" t="e">
        <f>Nilai_K_7C!AI18</f>
        <v>#DIV/0!</v>
      </c>
      <c r="R15" s="375" t="e">
        <f t="shared" si="1"/>
        <v>#DIV/0!</v>
      </c>
      <c r="S15" s="414" t="e">
        <f t="shared" si="2"/>
        <v>#DIV/0!</v>
      </c>
      <c r="T15" s="379" t="e">
        <f t="shared" si="4"/>
        <v>#DIV/0!</v>
      </c>
      <c r="U15" s="2" t="s">
        <v>3</v>
      </c>
      <c r="V15" s="315">
        <v>8</v>
      </c>
      <c r="W15" s="584"/>
      <c r="X15" s="585"/>
      <c r="Y15" s="588"/>
      <c r="Z15" s="598"/>
      <c r="AA15" s="599"/>
      <c r="AB15"/>
    </row>
    <row r="16" spans="1:33" s="386" customFormat="1" ht="15" customHeight="1" x14ac:dyDescent="0.3">
      <c r="A16" s="307">
        <v>9</v>
      </c>
      <c r="B16" s="478" t="s">
        <v>297</v>
      </c>
      <c r="C16" s="489" t="s">
        <v>12</v>
      </c>
      <c r="D16" s="394" t="e">
        <f>Nilai_P_7C!K19</f>
        <v>#DIV/0!</v>
      </c>
      <c r="E16" s="380" t="e">
        <f>Nilai_P_7C!S19</f>
        <v>#DIV/0!</v>
      </c>
      <c r="F16" s="384" t="e">
        <f>Nilai_P_7C!AA19</f>
        <v>#DIV/0!</v>
      </c>
      <c r="G16" s="380" t="e">
        <f>Nilai_P_7C!AI19</f>
        <v>#DIV/0!</v>
      </c>
      <c r="H16" s="380" t="e">
        <f>Nilai_P_7C!AJ19</f>
        <v>#DIV/0!</v>
      </c>
      <c r="I16" s="380">
        <f>Nilai_P_7C!AK19</f>
        <v>0</v>
      </c>
      <c r="J16" s="445">
        <f>Nilai_P_7C!AL19</f>
        <v>0</v>
      </c>
      <c r="K16" s="389" t="e">
        <f t="shared" si="0"/>
        <v>#DIV/0!</v>
      </c>
      <c r="L16" s="414" t="e">
        <f t="shared" si="3"/>
        <v>#DIV/0!</v>
      </c>
      <c r="M16" s="379" t="e">
        <f t="shared" si="5"/>
        <v>#DIV/0!</v>
      </c>
      <c r="N16" s="394" t="e">
        <f>Nilai_K_7C!K19</f>
        <v>#DIV/0!</v>
      </c>
      <c r="O16" s="380" t="e">
        <f>Nilai_K_7C!S19</f>
        <v>#DIV/0!</v>
      </c>
      <c r="P16" s="381" t="e">
        <f>Nilai_K_7C!AA19</f>
        <v>#DIV/0!</v>
      </c>
      <c r="Q16" s="423" t="e">
        <f>Nilai_K_7C!AI19</f>
        <v>#DIV/0!</v>
      </c>
      <c r="R16" s="375" t="e">
        <f t="shared" si="1"/>
        <v>#DIV/0!</v>
      </c>
      <c r="S16" s="414" t="e">
        <f t="shared" si="2"/>
        <v>#DIV/0!</v>
      </c>
      <c r="T16" s="379" t="e">
        <f t="shared" si="4"/>
        <v>#DIV/0!</v>
      </c>
      <c r="U16" s="390"/>
      <c r="V16" s="315">
        <v>9</v>
      </c>
      <c r="W16" s="584"/>
      <c r="X16" s="585"/>
      <c r="Y16" s="588"/>
      <c r="Z16" s="598"/>
      <c r="AA16" s="599"/>
      <c r="AB16" s="387"/>
    </row>
    <row r="17" spans="1:28" s="2" customFormat="1" x14ac:dyDescent="0.3">
      <c r="A17" s="307">
        <v>10</v>
      </c>
      <c r="B17" s="478" t="s">
        <v>298</v>
      </c>
      <c r="C17" s="489" t="s">
        <v>6</v>
      </c>
      <c r="D17" s="394" t="e">
        <f>Nilai_P_7C!K20</f>
        <v>#DIV/0!</v>
      </c>
      <c r="E17" s="380" t="e">
        <f>Nilai_P_7C!S20</f>
        <v>#DIV/0!</v>
      </c>
      <c r="F17" s="384" t="e">
        <f>Nilai_P_7C!AA20</f>
        <v>#DIV/0!</v>
      </c>
      <c r="G17" s="380" t="e">
        <f>Nilai_P_7C!AI20</f>
        <v>#DIV/0!</v>
      </c>
      <c r="H17" s="380" t="e">
        <f>Nilai_P_7C!AJ20</f>
        <v>#DIV/0!</v>
      </c>
      <c r="I17" s="380">
        <f>Nilai_P_7C!AK20</f>
        <v>0</v>
      </c>
      <c r="J17" s="445">
        <f>Nilai_P_7C!AL20</f>
        <v>0</v>
      </c>
      <c r="K17" s="385" t="e">
        <f t="shared" si="0"/>
        <v>#DIV/0!</v>
      </c>
      <c r="L17" s="414" t="e">
        <f t="shared" si="3"/>
        <v>#DIV/0!</v>
      </c>
      <c r="M17" s="379" t="e">
        <f t="shared" si="5"/>
        <v>#DIV/0!</v>
      </c>
      <c r="N17" s="394" t="e">
        <f>Nilai_K_7C!K20</f>
        <v>#DIV/0!</v>
      </c>
      <c r="O17" s="380" t="e">
        <f>Nilai_K_7C!S20</f>
        <v>#DIV/0!</v>
      </c>
      <c r="P17" s="381" t="e">
        <f>Nilai_K_7C!AA20</f>
        <v>#DIV/0!</v>
      </c>
      <c r="Q17" s="423" t="e">
        <f>Nilai_K_7C!AI20</f>
        <v>#DIV/0!</v>
      </c>
      <c r="R17" s="375" t="e">
        <f t="shared" si="1"/>
        <v>#DIV/0!</v>
      </c>
      <c r="S17" s="414" t="e">
        <f t="shared" si="2"/>
        <v>#DIV/0!</v>
      </c>
      <c r="T17" s="379" t="e">
        <f t="shared" si="4"/>
        <v>#DIV/0!</v>
      </c>
      <c r="V17" s="315">
        <v>10</v>
      </c>
      <c r="W17" s="584"/>
      <c r="X17" s="585"/>
      <c r="Y17" s="588"/>
      <c r="Z17" s="598"/>
      <c r="AA17" s="599"/>
      <c r="AB17"/>
    </row>
    <row r="18" spans="1:28" s="2" customFormat="1" x14ac:dyDescent="0.3">
      <c r="A18" s="307">
        <v>11</v>
      </c>
      <c r="B18" s="478" t="s">
        <v>299</v>
      </c>
      <c r="C18" s="489" t="s">
        <v>12</v>
      </c>
      <c r="D18" s="394" t="e">
        <f>Nilai_P_7C!K21</f>
        <v>#DIV/0!</v>
      </c>
      <c r="E18" s="380" t="e">
        <f>Nilai_P_7C!S21</f>
        <v>#DIV/0!</v>
      </c>
      <c r="F18" s="384" t="e">
        <f>Nilai_P_7C!AA21</f>
        <v>#DIV/0!</v>
      </c>
      <c r="G18" s="380" t="e">
        <f>Nilai_P_7C!AI21</f>
        <v>#DIV/0!</v>
      </c>
      <c r="H18" s="380" t="e">
        <f>Nilai_P_7C!AJ21</f>
        <v>#DIV/0!</v>
      </c>
      <c r="I18" s="380">
        <f>Nilai_P_7C!AK21</f>
        <v>0</v>
      </c>
      <c r="J18" s="445">
        <f>Nilai_P_7C!AL21</f>
        <v>0</v>
      </c>
      <c r="K18" s="385" t="e">
        <f t="shared" si="0"/>
        <v>#DIV/0!</v>
      </c>
      <c r="L18" s="414" t="e">
        <f t="shared" si="3"/>
        <v>#DIV/0!</v>
      </c>
      <c r="M18" s="379" t="e">
        <f t="shared" si="5"/>
        <v>#DIV/0!</v>
      </c>
      <c r="N18" s="394" t="e">
        <f>Nilai_K_7C!K21</f>
        <v>#DIV/0!</v>
      </c>
      <c r="O18" s="380" t="e">
        <f>Nilai_K_7C!S21</f>
        <v>#DIV/0!</v>
      </c>
      <c r="P18" s="381" t="e">
        <f>Nilai_K_7C!AA21</f>
        <v>#DIV/0!</v>
      </c>
      <c r="Q18" s="423" t="e">
        <f>Nilai_K_7C!AI21</f>
        <v>#DIV/0!</v>
      </c>
      <c r="R18" s="375" t="e">
        <f t="shared" si="1"/>
        <v>#DIV/0!</v>
      </c>
      <c r="S18" s="414" t="e">
        <f t="shared" si="2"/>
        <v>#DIV/0!</v>
      </c>
      <c r="T18" s="379" t="e">
        <f t="shared" si="4"/>
        <v>#DIV/0!</v>
      </c>
      <c r="V18" s="315">
        <v>11</v>
      </c>
      <c r="W18" s="584"/>
      <c r="X18" s="585"/>
      <c r="Y18" s="588"/>
      <c r="Z18" s="598"/>
      <c r="AA18" s="599"/>
      <c r="AB18"/>
    </row>
    <row r="19" spans="1:28" s="2" customFormat="1" x14ac:dyDescent="0.3">
      <c r="A19" s="307">
        <v>12</v>
      </c>
      <c r="B19" s="478" t="s">
        <v>300</v>
      </c>
      <c r="C19" s="489" t="s">
        <v>12</v>
      </c>
      <c r="D19" s="394" t="e">
        <f>Nilai_P_7C!K22</f>
        <v>#DIV/0!</v>
      </c>
      <c r="E19" s="380" t="e">
        <f>Nilai_P_7C!S22</f>
        <v>#DIV/0!</v>
      </c>
      <c r="F19" s="384" t="e">
        <f>Nilai_P_7C!AA22</f>
        <v>#DIV/0!</v>
      </c>
      <c r="G19" s="380" t="e">
        <f>Nilai_P_7C!AI22</f>
        <v>#DIV/0!</v>
      </c>
      <c r="H19" s="380" t="e">
        <f>Nilai_P_7C!AJ22</f>
        <v>#DIV/0!</v>
      </c>
      <c r="I19" s="380">
        <f>Nilai_P_7C!AK22</f>
        <v>0</v>
      </c>
      <c r="J19" s="445">
        <f>Nilai_P_7C!AL22</f>
        <v>0</v>
      </c>
      <c r="K19" s="392" t="e">
        <f t="shared" si="0"/>
        <v>#DIV/0!</v>
      </c>
      <c r="L19" s="414" t="e">
        <f t="shared" si="3"/>
        <v>#DIV/0!</v>
      </c>
      <c r="M19" s="379" t="e">
        <f t="shared" si="5"/>
        <v>#DIV/0!</v>
      </c>
      <c r="N19" s="394" t="e">
        <f>Nilai_K_7C!K22</f>
        <v>#DIV/0!</v>
      </c>
      <c r="O19" s="380" t="e">
        <f>Nilai_K_7C!S22</f>
        <v>#DIV/0!</v>
      </c>
      <c r="P19" s="381" t="e">
        <f>Nilai_K_7C!AA22</f>
        <v>#DIV/0!</v>
      </c>
      <c r="Q19" s="423" t="e">
        <f>Nilai_K_7C!AI22</f>
        <v>#DIV/0!</v>
      </c>
      <c r="R19" s="375" t="e">
        <f t="shared" si="1"/>
        <v>#DIV/0!</v>
      </c>
      <c r="S19" s="414" t="e">
        <f t="shared" si="2"/>
        <v>#DIV/0!</v>
      </c>
      <c r="T19" s="379" t="e">
        <f t="shared" si="4"/>
        <v>#DIV/0!</v>
      </c>
      <c r="V19" s="315">
        <v>12</v>
      </c>
      <c r="W19" s="584"/>
      <c r="X19" s="585"/>
      <c r="Y19" s="588"/>
      <c r="Z19" s="598"/>
      <c r="AA19" s="599"/>
      <c r="AB19"/>
    </row>
    <row r="20" spans="1:28" s="2" customFormat="1" x14ac:dyDescent="0.3">
      <c r="A20" s="307">
        <v>13</v>
      </c>
      <c r="B20" s="478" t="s">
        <v>301</v>
      </c>
      <c r="C20" s="489" t="s">
        <v>12</v>
      </c>
      <c r="D20" s="394" t="e">
        <f>Nilai_P_7C!K23</f>
        <v>#DIV/0!</v>
      </c>
      <c r="E20" s="380" t="e">
        <f>Nilai_P_7C!S23</f>
        <v>#DIV/0!</v>
      </c>
      <c r="F20" s="384" t="e">
        <f>Nilai_P_7C!AA23</f>
        <v>#DIV/0!</v>
      </c>
      <c r="G20" s="380" t="e">
        <f>Nilai_P_7C!AI23</f>
        <v>#DIV/0!</v>
      </c>
      <c r="H20" s="380" t="e">
        <f>Nilai_P_7C!AJ23</f>
        <v>#DIV/0!</v>
      </c>
      <c r="I20" s="380">
        <f>Nilai_P_7C!AK23</f>
        <v>0</v>
      </c>
      <c r="J20" s="445">
        <f>Nilai_P_7C!AL23</f>
        <v>0</v>
      </c>
      <c r="K20" s="385" t="e">
        <f t="shared" si="0"/>
        <v>#DIV/0!</v>
      </c>
      <c r="L20" s="414" t="e">
        <f t="shared" si="3"/>
        <v>#DIV/0!</v>
      </c>
      <c r="M20" s="379" t="e">
        <f t="shared" si="5"/>
        <v>#DIV/0!</v>
      </c>
      <c r="N20" s="394" t="e">
        <f>Nilai_K_7C!K23</f>
        <v>#DIV/0!</v>
      </c>
      <c r="O20" s="380" t="e">
        <f>Nilai_K_7C!S23</f>
        <v>#DIV/0!</v>
      </c>
      <c r="P20" s="381" t="e">
        <f>Nilai_K_7C!AA23</f>
        <v>#DIV/0!</v>
      </c>
      <c r="Q20" s="423" t="e">
        <f>Nilai_K_7C!AI23</f>
        <v>#DIV/0!</v>
      </c>
      <c r="R20" s="375" t="e">
        <f t="shared" si="1"/>
        <v>#DIV/0!</v>
      </c>
      <c r="S20" s="414" t="e">
        <f t="shared" si="2"/>
        <v>#DIV/0!</v>
      </c>
      <c r="T20" s="379" t="e">
        <f t="shared" si="4"/>
        <v>#DIV/0!</v>
      </c>
      <c r="V20" s="315">
        <v>13</v>
      </c>
      <c r="W20" s="584"/>
      <c r="X20" s="585"/>
      <c r="Y20" s="588"/>
      <c r="Z20" s="598"/>
      <c r="AA20" s="599"/>
      <c r="AB20"/>
    </row>
    <row r="21" spans="1:28" s="2" customFormat="1" x14ac:dyDescent="0.3">
      <c r="A21" s="307">
        <v>14</v>
      </c>
      <c r="B21" s="478" t="s">
        <v>302</v>
      </c>
      <c r="C21" s="489" t="s">
        <v>12</v>
      </c>
      <c r="D21" s="394" t="e">
        <f>Nilai_P_7C!K24</f>
        <v>#DIV/0!</v>
      </c>
      <c r="E21" s="380" t="e">
        <f>Nilai_P_7C!S24</f>
        <v>#DIV/0!</v>
      </c>
      <c r="F21" s="384" t="e">
        <f>Nilai_P_7C!AA24</f>
        <v>#DIV/0!</v>
      </c>
      <c r="G21" s="380" t="e">
        <f>Nilai_P_7C!AI24</f>
        <v>#DIV/0!</v>
      </c>
      <c r="H21" s="380" t="e">
        <f>Nilai_P_7C!AJ24</f>
        <v>#DIV/0!</v>
      </c>
      <c r="I21" s="380">
        <f>Nilai_P_7C!AK24</f>
        <v>0</v>
      </c>
      <c r="J21" s="445">
        <f>Nilai_P_7C!AL24</f>
        <v>0</v>
      </c>
      <c r="K21" s="385" t="e">
        <f t="shared" si="0"/>
        <v>#DIV/0!</v>
      </c>
      <c r="L21" s="414" t="e">
        <f t="shared" si="3"/>
        <v>#DIV/0!</v>
      </c>
      <c r="M21" s="379" t="e">
        <f t="shared" si="5"/>
        <v>#DIV/0!</v>
      </c>
      <c r="N21" s="394" t="e">
        <f>Nilai_K_7C!K24</f>
        <v>#DIV/0!</v>
      </c>
      <c r="O21" s="380" t="e">
        <f>Nilai_K_7C!S24</f>
        <v>#DIV/0!</v>
      </c>
      <c r="P21" s="381" t="e">
        <f>Nilai_K_7C!AA24</f>
        <v>#DIV/0!</v>
      </c>
      <c r="Q21" s="423" t="e">
        <f>Nilai_K_7C!AI24</f>
        <v>#DIV/0!</v>
      </c>
      <c r="R21" s="375" t="e">
        <f t="shared" si="1"/>
        <v>#DIV/0!</v>
      </c>
      <c r="S21" s="414" t="e">
        <f t="shared" si="2"/>
        <v>#DIV/0!</v>
      </c>
      <c r="T21" s="379" t="e">
        <f t="shared" si="4"/>
        <v>#DIV/0!</v>
      </c>
      <c r="V21" s="315">
        <v>14</v>
      </c>
      <c r="W21" s="584"/>
      <c r="X21" s="585"/>
      <c r="Y21" s="588"/>
      <c r="Z21" s="598"/>
      <c r="AA21" s="599"/>
      <c r="AB21"/>
    </row>
    <row r="22" spans="1:28" s="2" customFormat="1" x14ac:dyDescent="0.3">
      <c r="A22" s="307">
        <v>15</v>
      </c>
      <c r="B22" s="478" t="s">
        <v>303</v>
      </c>
      <c r="C22" s="489" t="s">
        <v>6</v>
      </c>
      <c r="D22" s="394" t="e">
        <f>Nilai_P_7C!K25</f>
        <v>#DIV/0!</v>
      </c>
      <c r="E22" s="380" t="e">
        <f>Nilai_P_7C!S25</f>
        <v>#DIV/0!</v>
      </c>
      <c r="F22" s="384" t="e">
        <f>Nilai_P_7C!AA25</f>
        <v>#DIV/0!</v>
      </c>
      <c r="G22" s="380" t="e">
        <f>Nilai_P_7C!AI25</f>
        <v>#DIV/0!</v>
      </c>
      <c r="H22" s="380" t="e">
        <f>Nilai_P_7C!AJ25</f>
        <v>#DIV/0!</v>
      </c>
      <c r="I22" s="380">
        <f>Nilai_P_7C!AK25</f>
        <v>0</v>
      </c>
      <c r="J22" s="445">
        <f>Nilai_P_7C!AL25</f>
        <v>0</v>
      </c>
      <c r="K22" s="385" t="e">
        <f t="shared" si="0"/>
        <v>#DIV/0!</v>
      </c>
      <c r="L22" s="414" t="e">
        <f t="shared" si="3"/>
        <v>#DIV/0!</v>
      </c>
      <c r="M22" s="379" t="e">
        <f t="shared" si="5"/>
        <v>#DIV/0!</v>
      </c>
      <c r="N22" s="394" t="e">
        <f>Nilai_K_7C!K25</f>
        <v>#DIV/0!</v>
      </c>
      <c r="O22" s="380" t="e">
        <f>Nilai_K_7C!S25</f>
        <v>#DIV/0!</v>
      </c>
      <c r="P22" s="381" t="e">
        <f>Nilai_K_7C!AA25</f>
        <v>#DIV/0!</v>
      </c>
      <c r="Q22" s="423" t="e">
        <f>Nilai_K_7C!AI25</f>
        <v>#DIV/0!</v>
      </c>
      <c r="R22" s="375" t="e">
        <f t="shared" si="1"/>
        <v>#DIV/0!</v>
      </c>
      <c r="S22" s="414" t="e">
        <f t="shared" si="2"/>
        <v>#DIV/0!</v>
      </c>
      <c r="T22" s="379" t="e">
        <f t="shared" si="4"/>
        <v>#DIV/0!</v>
      </c>
      <c r="V22" s="315">
        <v>15</v>
      </c>
      <c r="W22" s="584"/>
      <c r="X22" s="585"/>
      <c r="Y22" s="588"/>
      <c r="Z22" s="598"/>
      <c r="AA22" s="599"/>
      <c r="AB22"/>
    </row>
    <row r="23" spans="1:28" s="2" customFormat="1" x14ac:dyDescent="0.3">
      <c r="A23" s="307">
        <v>16</v>
      </c>
      <c r="B23" s="478" t="s">
        <v>304</v>
      </c>
      <c r="C23" s="489" t="s">
        <v>6</v>
      </c>
      <c r="D23" s="394" t="e">
        <f>Nilai_P_7C!K26</f>
        <v>#DIV/0!</v>
      </c>
      <c r="E23" s="380" t="e">
        <f>Nilai_P_7C!S26</f>
        <v>#DIV/0!</v>
      </c>
      <c r="F23" s="384" t="e">
        <f>Nilai_P_7C!AA26</f>
        <v>#DIV/0!</v>
      </c>
      <c r="G23" s="380" t="e">
        <f>Nilai_P_7C!AI26</f>
        <v>#DIV/0!</v>
      </c>
      <c r="H23" s="380" t="e">
        <f>Nilai_P_7C!AJ26</f>
        <v>#DIV/0!</v>
      </c>
      <c r="I23" s="380">
        <f>Nilai_P_7C!AK26</f>
        <v>0</v>
      </c>
      <c r="J23" s="445">
        <f>Nilai_P_7C!AL26</f>
        <v>0</v>
      </c>
      <c r="K23" s="385" t="e">
        <f t="shared" si="0"/>
        <v>#DIV/0!</v>
      </c>
      <c r="L23" s="414" t="e">
        <f t="shared" si="3"/>
        <v>#DIV/0!</v>
      </c>
      <c r="M23" s="379" t="e">
        <f t="shared" si="5"/>
        <v>#DIV/0!</v>
      </c>
      <c r="N23" s="394" t="e">
        <f>Nilai_K_7C!K26</f>
        <v>#DIV/0!</v>
      </c>
      <c r="O23" s="380" t="e">
        <f>Nilai_K_7C!S26</f>
        <v>#DIV/0!</v>
      </c>
      <c r="P23" s="381" t="e">
        <f>Nilai_K_7C!AA26</f>
        <v>#DIV/0!</v>
      </c>
      <c r="Q23" s="423" t="e">
        <f>Nilai_K_7C!AI26</f>
        <v>#DIV/0!</v>
      </c>
      <c r="R23" s="375" t="e">
        <f t="shared" si="1"/>
        <v>#DIV/0!</v>
      </c>
      <c r="S23" s="414" t="e">
        <f t="shared" si="2"/>
        <v>#DIV/0!</v>
      </c>
      <c r="T23" s="379" t="e">
        <f t="shared" si="4"/>
        <v>#DIV/0!</v>
      </c>
      <c r="V23" s="315">
        <v>16</v>
      </c>
      <c r="W23" s="584"/>
      <c r="X23" s="585"/>
      <c r="Y23" s="588"/>
      <c r="Z23" s="598"/>
      <c r="AA23" s="599"/>
      <c r="AB23"/>
    </row>
    <row r="24" spans="1:28" s="2" customFormat="1" x14ac:dyDescent="0.3">
      <c r="A24" s="307">
        <v>17</v>
      </c>
      <c r="B24" s="478" t="s">
        <v>305</v>
      </c>
      <c r="C24" s="489" t="s">
        <v>6</v>
      </c>
      <c r="D24" s="394" t="e">
        <f>Nilai_P_7C!K27</f>
        <v>#DIV/0!</v>
      </c>
      <c r="E24" s="380" t="e">
        <f>Nilai_P_7C!S27</f>
        <v>#DIV/0!</v>
      </c>
      <c r="F24" s="384" t="e">
        <f>Nilai_P_7C!AA27</f>
        <v>#DIV/0!</v>
      </c>
      <c r="G24" s="380" t="e">
        <f>Nilai_P_7C!AI27</f>
        <v>#DIV/0!</v>
      </c>
      <c r="H24" s="380" t="e">
        <f>Nilai_P_7C!AJ27</f>
        <v>#DIV/0!</v>
      </c>
      <c r="I24" s="380">
        <f>Nilai_P_7C!AK27</f>
        <v>0</v>
      </c>
      <c r="J24" s="445">
        <f>Nilai_P_7C!AL27</f>
        <v>0</v>
      </c>
      <c r="K24" s="385" t="e">
        <f t="shared" si="0"/>
        <v>#DIV/0!</v>
      </c>
      <c r="L24" s="414" t="e">
        <f t="shared" si="3"/>
        <v>#DIV/0!</v>
      </c>
      <c r="M24" s="379" t="e">
        <f t="shared" si="5"/>
        <v>#DIV/0!</v>
      </c>
      <c r="N24" s="394" t="e">
        <f>Nilai_K_7C!K27</f>
        <v>#DIV/0!</v>
      </c>
      <c r="O24" s="380" t="e">
        <f>Nilai_K_7C!S27</f>
        <v>#DIV/0!</v>
      </c>
      <c r="P24" s="381" t="e">
        <f>Nilai_K_7C!AA27</f>
        <v>#DIV/0!</v>
      </c>
      <c r="Q24" s="423" t="e">
        <f>Nilai_K_7C!AI27</f>
        <v>#DIV/0!</v>
      </c>
      <c r="R24" s="375" t="e">
        <f t="shared" si="1"/>
        <v>#DIV/0!</v>
      </c>
      <c r="S24" s="414" t="e">
        <f t="shared" si="2"/>
        <v>#DIV/0!</v>
      </c>
      <c r="T24" s="379" t="e">
        <f t="shared" si="4"/>
        <v>#DIV/0!</v>
      </c>
      <c r="V24" s="315">
        <v>17</v>
      </c>
      <c r="W24" s="584"/>
      <c r="X24" s="585"/>
      <c r="Y24" s="588"/>
      <c r="Z24" s="598"/>
      <c r="AA24" s="599"/>
      <c r="AB24"/>
    </row>
    <row r="25" spans="1:28" s="2" customFormat="1" x14ac:dyDescent="0.3">
      <c r="A25" s="307">
        <v>18</v>
      </c>
      <c r="B25" s="478" t="s">
        <v>306</v>
      </c>
      <c r="C25" s="489" t="s">
        <v>12</v>
      </c>
      <c r="D25" s="394" t="e">
        <f>Nilai_P_7C!K28</f>
        <v>#DIV/0!</v>
      </c>
      <c r="E25" s="380" t="e">
        <f>Nilai_P_7C!S28</f>
        <v>#DIV/0!</v>
      </c>
      <c r="F25" s="384" t="e">
        <f>Nilai_P_7C!AA28</f>
        <v>#DIV/0!</v>
      </c>
      <c r="G25" s="380" t="e">
        <f>Nilai_P_7C!AI28</f>
        <v>#DIV/0!</v>
      </c>
      <c r="H25" s="380" t="e">
        <f>Nilai_P_7C!AJ28</f>
        <v>#DIV/0!</v>
      </c>
      <c r="I25" s="380">
        <f>Nilai_P_7C!AK28</f>
        <v>0</v>
      </c>
      <c r="J25" s="445">
        <f>Nilai_P_7C!AL28</f>
        <v>0</v>
      </c>
      <c r="K25" s="385" t="e">
        <f t="shared" si="0"/>
        <v>#DIV/0!</v>
      </c>
      <c r="L25" s="414" t="e">
        <f t="shared" si="3"/>
        <v>#DIV/0!</v>
      </c>
      <c r="M25" s="379" t="e">
        <f t="shared" si="5"/>
        <v>#DIV/0!</v>
      </c>
      <c r="N25" s="394" t="e">
        <f>Nilai_K_7C!K28</f>
        <v>#DIV/0!</v>
      </c>
      <c r="O25" s="380" t="e">
        <f>Nilai_K_7C!S28</f>
        <v>#DIV/0!</v>
      </c>
      <c r="P25" s="381" t="e">
        <f>Nilai_K_7C!AA28</f>
        <v>#DIV/0!</v>
      </c>
      <c r="Q25" s="423" t="e">
        <f>Nilai_K_7C!AI28</f>
        <v>#DIV/0!</v>
      </c>
      <c r="R25" s="375" t="e">
        <f t="shared" si="1"/>
        <v>#DIV/0!</v>
      </c>
      <c r="S25" s="414" t="e">
        <f t="shared" si="2"/>
        <v>#DIV/0!</v>
      </c>
      <c r="T25" s="379" t="e">
        <f t="shared" si="4"/>
        <v>#DIV/0!</v>
      </c>
      <c r="V25" s="315">
        <v>18</v>
      </c>
      <c r="W25" s="584"/>
      <c r="X25" s="585"/>
      <c r="Y25" s="588"/>
      <c r="Z25" s="598"/>
      <c r="AA25" s="599"/>
      <c r="AB25"/>
    </row>
    <row r="26" spans="1:28" s="2" customFormat="1" x14ac:dyDescent="0.3">
      <c r="A26" s="307">
        <v>19</v>
      </c>
      <c r="B26" s="478" t="s">
        <v>307</v>
      </c>
      <c r="C26" s="489" t="s">
        <v>12</v>
      </c>
      <c r="D26" s="394" t="e">
        <f>Nilai_P_7C!K29</f>
        <v>#DIV/0!</v>
      </c>
      <c r="E26" s="380" t="e">
        <f>Nilai_P_7C!S29</f>
        <v>#DIV/0!</v>
      </c>
      <c r="F26" s="384" t="e">
        <f>Nilai_P_7C!AA29</f>
        <v>#DIV/0!</v>
      </c>
      <c r="G26" s="380" t="e">
        <f>Nilai_P_7C!AI29</f>
        <v>#DIV/0!</v>
      </c>
      <c r="H26" s="380" t="e">
        <f>Nilai_P_7C!AJ29</f>
        <v>#DIV/0!</v>
      </c>
      <c r="I26" s="380">
        <f>Nilai_P_7C!AK29</f>
        <v>0</v>
      </c>
      <c r="J26" s="445">
        <f>Nilai_P_7C!AL29</f>
        <v>0</v>
      </c>
      <c r="K26" s="385" t="e">
        <f t="shared" si="0"/>
        <v>#DIV/0!</v>
      </c>
      <c r="L26" s="414" t="e">
        <f t="shared" si="3"/>
        <v>#DIV/0!</v>
      </c>
      <c r="M26" s="379" t="e">
        <f t="shared" si="5"/>
        <v>#DIV/0!</v>
      </c>
      <c r="N26" s="394" t="e">
        <f>Nilai_K_7C!K29</f>
        <v>#DIV/0!</v>
      </c>
      <c r="O26" s="380" t="e">
        <f>Nilai_K_7C!S29</f>
        <v>#DIV/0!</v>
      </c>
      <c r="P26" s="381" t="e">
        <f>Nilai_K_7C!AA29</f>
        <v>#DIV/0!</v>
      </c>
      <c r="Q26" s="423" t="e">
        <f>Nilai_K_7C!AI29</f>
        <v>#DIV/0!</v>
      </c>
      <c r="R26" s="375" t="e">
        <f t="shared" si="1"/>
        <v>#DIV/0!</v>
      </c>
      <c r="S26" s="414" t="e">
        <f t="shared" si="2"/>
        <v>#DIV/0!</v>
      </c>
      <c r="T26" s="379" t="e">
        <f t="shared" si="4"/>
        <v>#DIV/0!</v>
      </c>
      <c r="V26" s="315">
        <v>19</v>
      </c>
      <c r="W26" s="584"/>
      <c r="X26" s="585"/>
      <c r="Y26" s="588"/>
      <c r="Z26" s="598"/>
      <c r="AA26" s="599"/>
      <c r="AB26"/>
    </row>
    <row r="27" spans="1:28" s="2" customFormat="1" x14ac:dyDescent="0.3">
      <c r="A27" s="307">
        <v>20</v>
      </c>
      <c r="B27" s="478" t="s">
        <v>308</v>
      </c>
      <c r="C27" s="489" t="s">
        <v>6</v>
      </c>
      <c r="D27" s="394" t="e">
        <f>Nilai_P_7C!K30</f>
        <v>#DIV/0!</v>
      </c>
      <c r="E27" s="380" t="e">
        <f>Nilai_P_7C!S30</f>
        <v>#DIV/0!</v>
      </c>
      <c r="F27" s="384" t="e">
        <f>Nilai_P_7C!AA30</f>
        <v>#DIV/0!</v>
      </c>
      <c r="G27" s="380" t="e">
        <f>Nilai_P_7C!AI30</f>
        <v>#DIV/0!</v>
      </c>
      <c r="H27" s="380" t="e">
        <f>Nilai_P_7C!AJ30</f>
        <v>#DIV/0!</v>
      </c>
      <c r="I27" s="380">
        <f>Nilai_P_7C!AK30</f>
        <v>0</v>
      </c>
      <c r="J27" s="445">
        <f>Nilai_P_7C!AL30</f>
        <v>0</v>
      </c>
      <c r="K27" s="385" t="e">
        <f t="shared" si="0"/>
        <v>#DIV/0!</v>
      </c>
      <c r="L27" s="414" t="e">
        <f t="shared" si="3"/>
        <v>#DIV/0!</v>
      </c>
      <c r="M27" s="379" t="e">
        <f t="shared" si="5"/>
        <v>#DIV/0!</v>
      </c>
      <c r="N27" s="394" t="e">
        <f>Nilai_K_7C!K30</f>
        <v>#DIV/0!</v>
      </c>
      <c r="O27" s="380" t="e">
        <f>Nilai_K_7C!S30</f>
        <v>#DIV/0!</v>
      </c>
      <c r="P27" s="381" t="e">
        <f>Nilai_K_7C!AA30</f>
        <v>#DIV/0!</v>
      </c>
      <c r="Q27" s="423" t="e">
        <f>Nilai_K_7C!AI30</f>
        <v>#DIV/0!</v>
      </c>
      <c r="R27" s="375" t="e">
        <f t="shared" si="1"/>
        <v>#DIV/0!</v>
      </c>
      <c r="S27" s="414" t="e">
        <f t="shared" si="2"/>
        <v>#DIV/0!</v>
      </c>
      <c r="T27" s="379" t="e">
        <f t="shared" si="4"/>
        <v>#DIV/0!</v>
      </c>
      <c r="V27" s="315">
        <v>20</v>
      </c>
      <c r="W27" s="584"/>
      <c r="X27" s="585"/>
      <c r="Y27" s="588"/>
      <c r="Z27" s="598"/>
      <c r="AA27" s="599"/>
      <c r="AB27"/>
    </row>
    <row r="28" spans="1:28" s="2" customFormat="1" x14ac:dyDescent="0.3">
      <c r="A28" s="307">
        <v>21</v>
      </c>
      <c r="B28" s="478" t="s">
        <v>309</v>
      </c>
      <c r="C28" s="489" t="s">
        <v>6</v>
      </c>
      <c r="D28" s="394" t="e">
        <f>Nilai_P_7C!K31</f>
        <v>#DIV/0!</v>
      </c>
      <c r="E28" s="380" t="e">
        <f>Nilai_P_7C!S31</f>
        <v>#DIV/0!</v>
      </c>
      <c r="F28" s="384" t="e">
        <f>Nilai_P_7C!AA31</f>
        <v>#DIV/0!</v>
      </c>
      <c r="G28" s="380" t="e">
        <f>Nilai_P_7C!AI31</f>
        <v>#DIV/0!</v>
      </c>
      <c r="H28" s="380" t="e">
        <f>Nilai_P_7C!AJ31</f>
        <v>#DIV/0!</v>
      </c>
      <c r="I28" s="380">
        <f>Nilai_P_7C!AK31</f>
        <v>0</v>
      </c>
      <c r="J28" s="445">
        <f>Nilai_P_7C!AL31</f>
        <v>0</v>
      </c>
      <c r="K28" s="385" t="e">
        <f t="shared" si="0"/>
        <v>#DIV/0!</v>
      </c>
      <c r="L28" s="414" t="e">
        <f t="shared" si="3"/>
        <v>#DIV/0!</v>
      </c>
      <c r="M28" s="379" t="e">
        <f t="shared" si="5"/>
        <v>#DIV/0!</v>
      </c>
      <c r="N28" s="394" t="e">
        <f>Nilai_K_7C!K31</f>
        <v>#DIV/0!</v>
      </c>
      <c r="O28" s="380" t="e">
        <f>Nilai_K_7C!S31</f>
        <v>#DIV/0!</v>
      </c>
      <c r="P28" s="381" t="e">
        <f>Nilai_K_7C!AA31</f>
        <v>#DIV/0!</v>
      </c>
      <c r="Q28" s="423" t="e">
        <f>Nilai_K_7C!AI31</f>
        <v>#DIV/0!</v>
      </c>
      <c r="R28" s="375" t="e">
        <f t="shared" si="1"/>
        <v>#DIV/0!</v>
      </c>
      <c r="S28" s="414" t="e">
        <f t="shared" si="2"/>
        <v>#DIV/0!</v>
      </c>
      <c r="T28" s="379" t="e">
        <f t="shared" si="4"/>
        <v>#DIV/0!</v>
      </c>
      <c r="V28" s="315">
        <v>21</v>
      </c>
      <c r="W28" s="584"/>
      <c r="X28" s="585"/>
      <c r="Y28" s="588"/>
      <c r="Z28" s="598"/>
      <c r="AA28" s="599"/>
      <c r="AB28"/>
    </row>
    <row r="29" spans="1:28" s="2" customFormat="1" x14ac:dyDescent="0.3">
      <c r="A29" s="307">
        <v>22</v>
      </c>
      <c r="B29" s="478" t="s">
        <v>310</v>
      </c>
      <c r="C29" s="489" t="s">
        <v>12</v>
      </c>
      <c r="D29" s="394" t="e">
        <f>Nilai_P_7C!K32</f>
        <v>#DIV/0!</v>
      </c>
      <c r="E29" s="380" t="e">
        <f>Nilai_P_7C!S32</f>
        <v>#DIV/0!</v>
      </c>
      <c r="F29" s="384" t="e">
        <f>Nilai_P_7C!AA32</f>
        <v>#DIV/0!</v>
      </c>
      <c r="G29" s="380" t="e">
        <f>Nilai_P_7C!AI32</f>
        <v>#DIV/0!</v>
      </c>
      <c r="H29" s="380" t="e">
        <f>Nilai_P_7C!AJ32</f>
        <v>#DIV/0!</v>
      </c>
      <c r="I29" s="380">
        <f>Nilai_P_7C!AK32</f>
        <v>0</v>
      </c>
      <c r="J29" s="445">
        <f>Nilai_P_7C!AL32</f>
        <v>0</v>
      </c>
      <c r="K29" s="385" t="e">
        <f t="shared" si="0"/>
        <v>#DIV/0!</v>
      </c>
      <c r="L29" s="414" t="e">
        <f t="shared" si="3"/>
        <v>#DIV/0!</v>
      </c>
      <c r="M29" s="379" t="e">
        <f t="shared" si="5"/>
        <v>#DIV/0!</v>
      </c>
      <c r="N29" s="394" t="e">
        <f>Nilai_K_7C!K32</f>
        <v>#DIV/0!</v>
      </c>
      <c r="O29" s="380" t="e">
        <f>Nilai_K_7C!S32</f>
        <v>#DIV/0!</v>
      </c>
      <c r="P29" s="381" t="e">
        <f>Nilai_K_7C!AA32</f>
        <v>#DIV/0!</v>
      </c>
      <c r="Q29" s="423" t="e">
        <f>Nilai_K_7C!AI32</f>
        <v>#DIV/0!</v>
      </c>
      <c r="R29" s="375" t="e">
        <f t="shared" si="1"/>
        <v>#DIV/0!</v>
      </c>
      <c r="S29" s="414" t="e">
        <f t="shared" si="2"/>
        <v>#DIV/0!</v>
      </c>
      <c r="T29" s="379" t="e">
        <f t="shared" si="4"/>
        <v>#DIV/0!</v>
      </c>
      <c r="V29" s="315">
        <v>22</v>
      </c>
      <c r="W29" s="584"/>
      <c r="X29" s="585"/>
      <c r="Y29" s="588"/>
      <c r="Z29" s="598"/>
      <c r="AA29" s="599"/>
      <c r="AB29"/>
    </row>
    <row r="30" spans="1:28" s="2" customFormat="1" x14ac:dyDescent="0.3">
      <c r="A30" s="307">
        <v>23</v>
      </c>
      <c r="B30" s="478" t="s">
        <v>311</v>
      </c>
      <c r="C30" s="489" t="s">
        <v>6</v>
      </c>
      <c r="D30" s="394" t="e">
        <f>Nilai_P_7C!K33</f>
        <v>#DIV/0!</v>
      </c>
      <c r="E30" s="380" t="e">
        <f>Nilai_P_7C!S33</f>
        <v>#DIV/0!</v>
      </c>
      <c r="F30" s="384" t="e">
        <f>Nilai_P_7C!AA33</f>
        <v>#DIV/0!</v>
      </c>
      <c r="G30" s="380" t="e">
        <f>Nilai_P_7C!AI33</f>
        <v>#DIV/0!</v>
      </c>
      <c r="H30" s="380" t="e">
        <f>Nilai_P_7C!AJ33</f>
        <v>#DIV/0!</v>
      </c>
      <c r="I30" s="380">
        <f>Nilai_P_7C!AK33</f>
        <v>0</v>
      </c>
      <c r="J30" s="445">
        <f>Nilai_P_7C!AL33</f>
        <v>0</v>
      </c>
      <c r="K30" s="385" t="e">
        <f t="shared" si="0"/>
        <v>#DIV/0!</v>
      </c>
      <c r="L30" s="414" t="e">
        <f t="shared" si="3"/>
        <v>#DIV/0!</v>
      </c>
      <c r="M30" s="379" t="e">
        <f t="shared" si="5"/>
        <v>#DIV/0!</v>
      </c>
      <c r="N30" s="394" t="e">
        <f>Nilai_K_7C!K33</f>
        <v>#DIV/0!</v>
      </c>
      <c r="O30" s="380" t="e">
        <f>Nilai_K_7C!S33</f>
        <v>#DIV/0!</v>
      </c>
      <c r="P30" s="381" t="e">
        <f>Nilai_K_7C!AA33</f>
        <v>#DIV/0!</v>
      </c>
      <c r="Q30" s="423" t="e">
        <f>Nilai_K_7C!AI33</f>
        <v>#DIV/0!</v>
      </c>
      <c r="R30" s="375" t="e">
        <f t="shared" si="1"/>
        <v>#DIV/0!</v>
      </c>
      <c r="S30" s="414" t="e">
        <f t="shared" si="2"/>
        <v>#DIV/0!</v>
      </c>
      <c r="T30" s="379" t="e">
        <f t="shared" si="4"/>
        <v>#DIV/0!</v>
      </c>
      <c r="V30" s="315">
        <v>23</v>
      </c>
      <c r="W30" s="584"/>
      <c r="X30" s="585"/>
      <c r="Y30" s="588"/>
      <c r="Z30" s="598"/>
      <c r="AA30" s="599"/>
      <c r="AB30"/>
    </row>
    <row r="31" spans="1:28" s="2" customFormat="1" x14ac:dyDescent="0.3">
      <c r="A31" s="307">
        <v>24</v>
      </c>
      <c r="B31" s="478" t="s">
        <v>312</v>
      </c>
      <c r="C31" s="489" t="s">
        <v>12</v>
      </c>
      <c r="D31" s="394" t="e">
        <f>Nilai_P_7C!K34</f>
        <v>#DIV/0!</v>
      </c>
      <c r="E31" s="380" t="e">
        <f>Nilai_P_7C!S34</f>
        <v>#DIV/0!</v>
      </c>
      <c r="F31" s="384" t="e">
        <f>Nilai_P_7C!AA34</f>
        <v>#DIV/0!</v>
      </c>
      <c r="G31" s="380" t="e">
        <f>Nilai_P_7C!AI34</f>
        <v>#DIV/0!</v>
      </c>
      <c r="H31" s="380" t="e">
        <f>Nilai_P_7C!AJ34</f>
        <v>#DIV/0!</v>
      </c>
      <c r="I31" s="380">
        <f>Nilai_P_7C!AK34</f>
        <v>0</v>
      </c>
      <c r="J31" s="445">
        <f>Nilai_P_7C!AL34</f>
        <v>0</v>
      </c>
      <c r="K31" s="385" t="e">
        <f t="shared" si="0"/>
        <v>#DIV/0!</v>
      </c>
      <c r="L31" s="414" t="e">
        <f t="shared" si="3"/>
        <v>#DIV/0!</v>
      </c>
      <c r="M31" s="379" t="e">
        <f t="shared" si="5"/>
        <v>#DIV/0!</v>
      </c>
      <c r="N31" s="394" t="e">
        <f>Nilai_K_7C!K34</f>
        <v>#DIV/0!</v>
      </c>
      <c r="O31" s="380" t="e">
        <f>Nilai_K_7C!S34</f>
        <v>#DIV/0!</v>
      </c>
      <c r="P31" s="381" t="e">
        <f>Nilai_K_7C!AA34</f>
        <v>#DIV/0!</v>
      </c>
      <c r="Q31" s="423" t="e">
        <f>Nilai_K_7C!AI34</f>
        <v>#DIV/0!</v>
      </c>
      <c r="R31" s="375" t="e">
        <f t="shared" si="1"/>
        <v>#DIV/0!</v>
      </c>
      <c r="S31" s="414" t="e">
        <f t="shared" si="2"/>
        <v>#DIV/0!</v>
      </c>
      <c r="T31" s="379" t="e">
        <f t="shared" si="4"/>
        <v>#DIV/0!</v>
      </c>
      <c r="V31" s="315">
        <v>24</v>
      </c>
      <c r="W31" s="584"/>
      <c r="X31" s="585"/>
      <c r="Y31" s="588"/>
      <c r="Z31" s="598"/>
      <c r="AA31" s="599"/>
      <c r="AB31"/>
    </row>
    <row r="32" spans="1:28" s="2" customFormat="1" x14ac:dyDescent="0.3">
      <c r="A32" s="307">
        <v>25</v>
      </c>
      <c r="B32" s="478" t="s">
        <v>313</v>
      </c>
      <c r="C32" s="489" t="s">
        <v>12</v>
      </c>
      <c r="D32" s="394" t="e">
        <f>Nilai_P_7C!K35</f>
        <v>#DIV/0!</v>
      </c>
      <c r="E32" s="380" t="e">
        <f>Nilai_P_7C!S35</f>
        <v>#DIV/0!</v>
      </c>
      <c r="F32" s="384" t="e">
        <f>Nilai_P_7C!AA35</f>
        <v>#DIV/0!</v>
      </c>
      <c r="G32" s="380" t="e">
        <f>Nilai_P_7C!AI35</f>
        <v>#DIV/0!</v>
      </c>
      <c r="H32" s="380" t="e">
        <f>Nilai_P_7C!AJ35</f>
        <v>#DIV/0!</v>
      </c>
      <c r="I32" s="380">
        <f>Nilai_P_7C!AK35</f>
        <v>0</v>
      </c>
      <c r="J32" s="445">
        <f>Nilai_P_7C!AL35</f>
        <v>0</v>
      </c>
      <c r="K32" s="385" t="e">
        <f t="shared" si="0"/>
        <v>#DIV/0!</v>
      </c>
      <c r="L32" s="414" t="e">
        <f t="shared" si="3"/>
        <v>#DIV/0!</v>
      </c>
      <c r="M32" s="379" t="e">
        <f t="shared" si="5"/>
        <v>#DIV/0!</v>
      </c>
      <c r="N32" s="394" t="e">
        <f>Nilai_K_7C!K35</f>
        <v>#DIV/0!</v>
      </c>
      <c r="O32" s="380" t="e">
        <f>Nilai_K_7C!S35</f>
        <v>#DIV/0!</v>
      </c>
      <c r="P32" s="381" t="e">
        <f>Nilai_K_7C!AA35</f>
        <v>#DIV/0!</v>
      </c>
      <c r="Q32" s="423" t="e">
        <f>Nilai_K_7C!AI35</f>
        <v>#DIV/0!</v>
      </c>
      <c r="R32" s="375" t="e">
        <f t="shared" si="1"/>
        <v>#DIV/0!</v>
      </c>
      <c r="S32" s="414" t="e">
        <f t="shared" si="2"/>
        <v>#DIV/0!</v>
      </c>
      <c r="T32" s="379" t="e">
        <f t="shared" si="4"/>
        <v>#DIV/0!</v>
      </c>
      <c r="V32" s="315">
        <v>25</v>
      </c>
      <c r="W32" s="584"/>
      <c r="X32" s="585"/>
      <c r="Y32" s="588"/>
      <c r="Z32" s="598"/>
      <c r="AA32" s="599"/>
      <c r="AB32"/>
    </row>
    <row r="33" spans="1:29" s="2" customFormat="1" x14ac:dyDescent="0.3">
      <c r="A33" s="307">
        <v>26</v>
      </c>
      <c r="B33" s="478" t="s">
        <v>314</v>
      </c>
      <c r="C33" s="489" t="s">
        <v>6</v>
      </c>
      <c r="D33" s="394" t="e">
        <f>Nilai_P_7C!K36</f>
        <v>#DIV/0!</v>
      </c>
      <c r="E33" s="380" t="e">
        <f>Nilai_P_7C!S36</f>
        <v>#DIV/0!</v>
      </c>
      <c r="F33" s="384" t="e">
        <f>Nilai_P_7C!AA36</f>
        <v>#DIV/0!</v>
      </c>
      <c r="G33" s="380" t="e">
        <f>Nilai_P_7C!AI36</f>
        <v>#DIV/0!</v>
      </c>
      <c r="H33" s="380" t="e">
        <f>Nilai_P_7C!AJ36</f>
        <v>#DIV/0!</v>
      </c>
      <c r="I33" s="380">
        <f>Nilai_P_7C!AK36</f>
        <v>0</v>
      </c>
      <c r="J33" s="445">
        <f>Nilai_P_7C!AL36</f>
        <v>0</v>
      </c>
      <c r="K33" s="385" t="e">
        <f t="shared" si="0"/>
        <v>#DIV/0!</v>
      </c>
      <c r="L33" s="414" t="e">
        <f t="shared" si="3"/>
        <v>#DIV/0!</v>
      </c>
      <c r="M33" s="379" t="e">
        <f t="shared" si="5"/>
        <v>#DIV/0!</v>
      </c>
      <c r="N33" s="394" t="e">
        <f>Nilai_K_7C!K36</f>
        <v>#DIV/0!</v>
      </c>
      <c r="O33" s="380" t="e">
        <f>Nilai_K_7C!S36</f>
        <v>#DIV/0!</v>
      </c>
      <c r="P33" s="381" t="e">
        <f>Nilai_K_7C!AA36</f>
        <v>#DIV/0!</v>
      </c>
      <c r="Q33" s="423" t="e">
        <f>Nilai_K_7C!AI36</f>
        <v>#DIV/0!</v>
      </c>
      <c r="R33" s="375" t="e">
        <f t="shared" si="1"/>
        <v>#DIV/0!</v>
      </c>
      <c r="S33" s="414" t="e">
        <f t="shared" si="2"/>
        <v>#DIV/0!</v>
      </c>
      <c r="T33" s="379" t="e">
        <f t="shared" si="4"/>
        <v>#DIV/0!</v>
      </c>
      <c r="V33" s="315">
        <v>26</v>
      </c>
      <c r="W33" s="584"/>
      <c r="X33" s="585"/>
      <c r="Y33" s="588"/>
      <c r="Z33" s="598"/>
      <c r="AA33" s="599"/>
      <c r="AB33"/>
      <c r="AC33"/>
    </row>
    <row r="34" spans="1:29" s="2" customFormat="1" x14ac:dyDescent="0.3">
      <c r="A34" s="307">
        <v>27</v>
      </c>
      <c r="B34" s="478" t="s">
        <v>315</v>
      </c>
      <c r="C34" s="489" t="s">
        <v>12</v>
      </c>
      <c r="D34" s="394" t="e">
        <f>Nilai_P_7C!K37</f>
        <v>#DIV/0!</v>
      </c>
      <c r="E34" s="380" t="e">
        <f>Nilai_P_7C!S37</f>
        <v>#DIV/0!</v>
      </c>
      <c r="F34" s="384" t="e">
        <f>Nilai_P_7C!AA37</f>
        <v>#DIV/0!</v>
      </c>
      <c r="G34" s="380" t="e">
        <f>Nilai_P_7C!AI37</f>
        <v>#DIV/0!</v>
      </c>
      <c r="H34" s="380" t="e">
        <f>Nilai_P_7C!AJ37</f>
        <v>#DIV/0!</v>
      </c>
      <c r="I34" s="380">
        <f>Nilai_P_7C!AK37</f>
        <v>0</v>
      </c>
      <c r="J34" s="445">
        <f>Nilai_P_7C!AL37</f>
        <v>0</v>
      </c>
      <c r="K34" s="385" t="e">
        <f t="shared" si="0"/>
        <v>#DIV/0!</v>
      </c>
      <c r="L34" s="414" t="e">
        <f t="shared" si="3"/>
        <v>#DIV/0!</v>
      </c>
      <c r="M34" s="379" t="e">
        <f t="shared" si="5"/>
        <v>#DIV/0!</v>
      </c>
      <c r="N34" s="394" t="e">
        <f>Nilai_K_7C!K37</f>
        <v>#DIV/0!</v>
      </c>
      <c r="O34" s="380" t="e">
        <f>Nilai_K_7C!S37</f>
        <v>#DIV/0!</v>
      </c>
      <c r="P34" s="381" t="e">
        <f>Nilai_K_7C!AA37</f>
        <v>#DIV/0!</v>
      </c>
      <c r="Q34" s="423" t="e">
        <f>Nilai_K_7C!AI37</f>
        <v>#DIV/0!</v>
      </c>
      <c r="R34" s="375" t="e">
        <f t="shared" si="1"/>
        <v>#DIV/0!</v>
      </c>
      <c r="S34" s="414" t="e">
        <f t="shared" si="2"/>
        <v>#DIV/0!</v>
      </c>
      <c r="T34" s="379" t="e">
        <f t="shared" si="4"/>
        <v>#DIV/0!</v>
      </c>
      <c r="V34" s="315">
        <v>27</v>
      </c>
      <c r="W34" s="584"/>
      <c r="X34" s="585"/>
      <c r="Y34" s="588"/>
      <c r="Z34" s="598"/>
      <c r="AA34" s="599"/>
      <c r="AB34"/>
      <c r="AC34"/>
    </row>
    <row r="35" spans="1:29" s="2" customFormat="1" x14ac:dyDescent="0.3">
      <c r="A35" s="307">
        <v>28</v>
      </c>
      <c r="B35" s="478" t="s">
        <v>316</v>
      </c>
      <c r="C35" s="489" t="s">
        <v>12</v>
      </c>
      <c r="D35" s="394" t="e">
        <f>Nilai_P_7C!K38</f>
        <v>#DIV/0!</v>
      </c>
      <c r="E35" s="380" t="e">
        <f>Nilai_P_7C!S38</f>
        <v>#DIV/0!</v>
      </c>
      <c r="F35" s="384" t="e">
        <f>Nilai_P_7C!AA38</f>
        <v>#DIV/0!</v>
      </c>
      <c r="G35" s="380" t="e">
        <f>Nilai_P_7C!AI38</f>
        <v>#DIV/0!</v>
      </c>
      <c r="H35" s="380" t="e">
        <f>Nilai_P_7C!AJ38</f>
        <v>#DIV/0!</v>
      </c>
      <c r="I35" s="380">
        <f>Nilai_P_7C!AK38</f>
        <v>0</v>
      </c>
      <c r="J35" s="445">
        <f>Nilai_P_7C!AL38</f>
        <v>0</v>
      </c>
      <c r="K35" s="385" t="e">
        <f t="shared" si="0"/>
        <v>#DIV/0!</v>
      </c>
      <c r="L35" s="414" t="e">
        <f t="shared" si="3"/>
        <v>#DIV/0!</v>
      </c>
      <c r="M35" s="379" t="e">
        <f t="shared" si="5"/>
        <v>#DIV/0!</v>
      </c>
      <c r="N35" s="394" t="e">
        <f>Nilai_K_7C!K38</f>
        <v>#DIV/0!</v>
      </c>
      <c r="O35" s="380" t="e">
        <f>Nilai_K_7C!S38</f>
        <v>#DIV/0!</v>
      </c>
      <c r="P35" s="381" t="e">
        <f>Nilai_K_7C!AA38</f>
        <v>#DIV/0!</v>
      </c>
      <c r="Q35" s="423" t="e">
        <f>Nilai_K_7C!AI38</f>
        <v>#DIV/0!</v>
      </c>
      <c r="R35" s="375" t="e">
        <f t="shared" si="1"/>
        <v>#DIV/0!</v>
      </c>
      <c r="S35" s="414" t="e">
        <f t="shared" si="2"/>
        <v>#DIV/0!</v>
      </c>
      <c r="T35" s="379" t="e">
        <f t="shared" si="4"/>
        <v>#DIV/0!</v>
      </c>
      <c r="V35" s="315">
        <v>28</v>
      </c>
      <c r="W35" s="584"/>
      <c r="X35" s="585"/>
      <c r="Y35" s="588"/>
      <c r="Z35" s="598"/>
      <c r="AA35" s="599"/>
      <c r="AB35"/>
      <c r="AC35"/>
    </row>
    <row r="36" spans="1:29" s="2" customFormat="1" ht="13.2" x14ac:dyDescent="0.25">
      <c r="A36" s="307">
        <v>29</v>
      </c>
      <c r="B36" s="478" t="s">
        <v>317</v>
      </c>
      <c r="C36" s="489" t="s">
        <v>6</v>
      </c>
      <c r="D36" s="394" t="e">
        <f>Nilai_P_7C!K39</f>
        <v>#DIV/0!</v>
      </c>
      <c r="E36" s="380" t="e">
        <f>Nilai_P_7C!S39</f>
        <v>#DIV/0!</v>
      </c>
      <c r="F36" s="384" t="e">
        <f>Nilai_P_7C!AA39</f>
        <v>#DIV/0!</v>
      </c>
      <c r="G36" s="380" t="e">
        <f>Nilai_P_7C!AI39</f>
        <v>#DIV/0!</v>
      </c>
      <c r="H36" s="380" t="e">
        <f>Nilai_P_7C!AJ39</f>
        <v>#DIV/0!</v>
      </c>
      <c r="I36" s="380">
        <f>Nilai_P_7C!AK39</f>
        <v>0</v>
      </c>
      <c r="J36" s="445">
        <f>Nilai_P_7C!AL39</f>
        <v>0</v>
      </c>
      <c r="K36" s="385" t="e">
        <f t="shared" ref="K36:K39" si="6">((2*H36)+I36+J36)/4</f>
        <v>#DIV/0!</v>
      </c>
      <c r="L36" s="414" t="e">
        <f t="shared" ref="L36:L39" si="7">IF(K36&lt;66,"D",IF(K36&lt;78,"C",IF(K36&lt;89,"B","A")))</f>
        <v>#DIV/0!</v>
      </c>
      <c r="M36" s="379" t="e">
        <f t="shared" ref="M36:M39" si="8">IF(K36&gt;$D$5,"T","TT")</f>
        <v>#DIV/0!</v>
      </c>
      <c r="N36" s="394" t="e">
        <f>Nilai_K_7C!K39</f>
        <v>#DIV/0!</v>
      </c>
      <c r="O36" s="380" t="e">
        <f>Nilai_K_7C!S39</f>
        <v>#DIV/0!</v>
      </c>
      <c r="P36" s="381" t="e">
        <f>Nilai_K_7C!AA39</f>
        <v>#DIV/0!</v>
      </c>
      <c r="Q36" s="423" t="e">
        <f>Nilai_K_7C!AI39</f>
        <v>#DIV/0!</v>
      </c>
      <c r="R36" s="375" t="e">
        <f t="shared" ref="R36:R39" si="9">AVERAGE(N36:Q36)</f>
        <v>#DIV/0!</v>
      </c>
      <c r="S36" s="414" t="e">
        <f t="shared" ref="S36:S39" si="10">IF(R36&lt;66,"D",IF(R36&lt;78,"C",IF(R36&lt;89,"B","A")))</f>
        <v>#DIV/0!</v>
      </c>
      <c r="T36" s="379" t="e">
        <f t="shared" ref="T36:T39" si="11">IF(R36&gt;=D33,"T","TT")</f>
        <v>#DIV/0!</v>
      </c>
      <c r="V36" s="315">
        <v>29</v>
      </c>
      <c r="W36" s="584"/>
      <c r="X36" s="585"/>
      <c r="Y36" s="588"/>
      <c r="Z36" s="598"/>
      <c r="AA36" s="599"/>
    </row>
    <row r="37" spans="1:29" s="2" customFormat="1" ht="13.2" x14ac:dyDescent="0.25">
      <c r="A37" s="307">
        <v>30</v>
      </c>
      <c r="B37" s="478" t="s">
        <v>318</v>
      </c>
      <c r="C37" s="489" t="s">
        <v>12</v>
      </c>
      <c r="D37" s="394" t="e">
        <f>Nilai_P_7C!K40</f>
        <v>#DIV/0!</v>
      </c>
      <c r="E37" s="380" t="e">
        <f>Nilai_P_7C!S40</f>
        <v>#DIV/0!</v>
      </c>
      <c r="F37" s="384" t="e">
        <f>Nilai_P_7C!AA40</f>
        <v>#DIV/0!</v>
      </c>
      <c r="G37" s="380" t="e">
        <f>Nilai_P_7C!AI40</f>
        <v>#DIV/0!</v>
      </c>
      <c r="H37" s="380" t="e">
        <f>Nilai_P_7C!AJ40</f>
        <v>#DIV/0!</v>
      </c>
      <c r="I37" s="380">
        <f>Nilai_P_7C!AK40</f>
        <v>0</v>
      </c>
      <c r="J37" s="445">
        <f>Nilai_P_7C!AL40</f>
        <v>0</v>
      </c>
      <c r="K37" s="385" t="e">
        <f t="shared" si="6"/>
        <v>#DIV/0!</v>
      </c>
      <c r="L37" s="414" t="e">
        <f t="shared" si="7"/>
        <v>#DIV/0!</v>
      </c>
      <c r="M37" s="379" t="e">
        <f t="shared" si="8"/>
        <v>#DIV/0!</v>
      </c>
      <c r="N37" s="394" t="e">
        <f>Nilai_K_7C!K40</f>
        <v>#DIV/0!</v>
      </c>
      <c r="O37" s="380" t="e">
        <f>Nilai_K_7C!S40</f>
        <v>#DIV/0!</v>
      </c>
      <c r="P37" s="381" t="e">
        <f>Nilai_K_7C!AA40</f>
        <v>#DIV/0!</v>
      </c>
      <c r="Q37" s="423" t="e">
        <f>Nilai_K_7C!AI40</f>
        <v>#DIV/0!</v>
      </c>
      <c r="R37" s="375" t="e">
        <f t="shared" si="9"/>
        <v>#DIV/0!</v>
      </c>
      <c r="S37" s="414" t="e">
        <f t="shared" si="10"/>
        <v>#DIV/0!</v>
      </c>
      <c r="T37" s="379" t="e">
        <f t="shared" si="11"/>
        <v>#DIV/0!</v>
      </c>
      <c r="V37" s="315">
        <v>30</v>
      </c>
      <c r="W37" s="584"/>
      <c r="X37" s="585"/>
      <c r="Y37" s="588"/>
      <c r="Z37" s="598"/>
      <c r="AA37" s="599"/>
    </row>
    <row r="38" spans="1:29" s="2" customFormat="1" ht="13.2" x14ac:dyDescent="0.25">
      <c r="A38" s="307">
        <v>31</v>
      </c>
      <c r="B38" s="478" t="s">
        <v>319</v>
      </c>
      <c r="C38" s="489" t="s">
        <v>6</v>
      </c>
      <c r="D38" s="394" t="e">
        <f>Nilai_P_7C!K41</f>
        <v>#DIV/0!</v>
      </c>
      <c r="E38" s="380" t="e">
        <f>Nilai_P_7C!S41</f>
        <v>#DIV/0!</v>
      </c>
      <c r="F38" s="384" t="e">
        <f>Nilai_P_7C!AA41</f>
        <v>#DIV/0!</v>
      </c>
      <c r="G38" s="380" t="e">
        <f>Nilai_P_7C!AI41</f>
        <v>#DIV/0!</v>
      </c>
      <c r="H38" s="380" t="e">
        <f>Nilai_P_7C!AJ41</f>
        <v>#DIV/0!</v>
      </c>
      <c r="I38" s="380">
        <f>Nilai_P_7C!AK41</f>
        <v>0</v>
      </c>
      <c r="J38" s="445">
        <f>Nilai_P_7C!AL41</f>
        <v>0</v>
      </c>
      <c r="K38" s="385" t="e">
        <f t="shared" si="6"/>
        <v>#DIV/0!</v>
      </c>
      <c r="L38" s="414" t="e">
        <f t="shared" si="7"/>
        <v>#DIV/0!</v>
      </c>
      <c r="M38" s="379" t="e">
        <f t="shared" si="8"/>
        <v>#DIV/0!</v>
      </c>
      <c r="N38" s="394" t="e">
        <f>Nilai_K_7C!K41</f>
        <v>#DIV/0!</v>
      </c>
      <c r="O38" s="380" t="e">
        <f>Nilai_K_7C!S41</f>
        <v>#DIV/0!</v>
      </c>
      <c r="P38" s="381" t="e">
        <f>Nilai_K_7C!AA41</f>
        <v>#DIV/0!</v>
      </c>
      <c r="Q38" s="423" t="e">
        <f>Nilai_K_7C!AI41</f>
        <v>#DIV/0!</v>
      </c>
      <c r="R38" s="375" t="e">
        <f t="shared" si="9"/>
        <v>#DIV/0!</v>
      </c>
      <c r="S38" s="414" t="e">
        <f t="shared" si="10"/>
        <v>#DIV/0!</v>
      </c>
      <c r="T38" s="379" t="e">
        <f t="shared" si="11"/>
        <v>#DIV/0!</v>
      </c>
      <c r="V38" s="315">
        <v>31</v>
      </c>
      <c r="W38" s="584"/>
      <c r="X38" s="585"/>
      <c r="Y38" s="588"/>
      <c r="Z38" s="598"/>
      <c r="AA38" s="599"/>
    </row>
    <row r="39" spans="1:29" s="2" customFormat="1" ht="13.2" x14ac:dyDescent="0.25">
      <c r="A39" s="307">
        <v>32</v>
      </c>
      <c r="B39" s="478" t="s">
        <v>320</v>
      </c>
      <c r="C39" s="489" t="s">
        <v>12</v>
      </c>
      <c r="D39" s="394" t="e">
        <f>Nilai_P_7C!K42</f>
        <v>#DIV/0!</v>
      </c>
      <c r="E39" s="380" t="e">
        <f>Nilai_P_7C!S42</f>
        <v>#DIV/0!</v>
      </c>
      <c r="F39" s="384" t="e">
        <f>Nilai_P_7C!AA42</f>
        <v>#DIV/0!</v>
      </c>
      <c r="G39" s="380" t="e">
        <f>Nilai_P_7C!AI42</f>
        <v>#DIV/0!</v>
      </c>
      <c r="H39" s="380" t="e">
        <f>Nilai_P_7C!AJ42</f>
        <v>#DIV/0!</v>
      </c>
      <c r="I39" s="380">
        <f>Nilai_P_7C!AK42</f>
        <v>0</v>
      </c>
      <c r="J39" s="445">
        <f>Nilai_P_7C!AL42</f>
        <v>0</v>
      </c>
      <c r="K39" s="385" t="e">
        <f t="shared" si="6"/>
        <v>#DIV/0!</v>
      </c>
      <c r="L39" s="414" t="e">
        <f t="shared" si="7"/>
        <v>#DIV/0!</v>
      </c>
      <c r="M39" s="379" t="e">
        <f t="shared" si="8"/>
        <v>#DIV/0!</v>
      </c>
      <c r="N39" s="394" t="e">
        <f>Nilai_K_7C!K42</f>
        <v>#DIV/0!</v>
      </c>
      <c r="O39" s="380" t="e">
        <f>Nilai_K_7C!S42</f>
        <v>#DIV/0!</v>
      </c>
      <c r="P39" s="381" t="e">
        <f>Nilai_K_7C!AA42</f>
        <v>#DIV/0!</v>
      </c>
      <c r="Q39" s="423" t="e">
        <f>Nilai_K_7C!AI42</f>
        <v>#DIV/0!</v>
      </c>
      <c r="R39" s="375" t="e">
        <f t="shared" si="9"/>
        <v>#DIV/0!</v>
      </c>
      <c r="S39" s="414" t="e">
        <f t="shared" si="10"/>
        <v>#DIV/0!</v>
      </c>
      <c r="T39" s="379" t="e">
        <f t="shared" si="11"/>
        <v>#DIV/0!</v>
      </c>
      <c r="V39" s="315">
        <v>32</v>
      </c>
      <c r="W39" s="584"/>
      <c r="X39" s="585"/>
      <c r="Y39" s="588"/>
      <c r="Z39" s="600"/>
      <c r="AA39" s="601"/>
    </row>
    <row r="40" spans="1:29" s="2" customFormat="1" ht="11.4" x14ac:dyDescent="0.2">
      <c r="A40" s="307"/>
      <c r="B40" s="321"/>
      <c r="C40" s="398"/>
      <c r="D40" s="312"/>
      <c r="E40" s="308"/>
      <c r="F40" s="308"/>
      <c r="G40" s="313"/>
      <c r="H40" s="369"/>
      <c r="I40" s="308"/>
      <c r="J40" s="308"/>
      <c r="K40" s="314"/>
      <c r="L40" s="311"/>
      <c r="M40" s="305"/>
      <c r="N40" s="308"/>
      <c r="O40" s="308"/>
      <c r="P40" s="308"/>
      <c r="Q40" s="308"/>
      <c r="R40" s="310"/>
      <c r="S40" s="311"/>
      <c r="T40" s="305"/>
      <c r="V40" s="315"/>
      <c r="W40" s="584"/>
      <c r="X40" s="585"/>
      <c r="Y40" s="586"/>
      <c r="Z40" s="587"/>
      <c r="AA40" s="588"/>
      <c r="AB40" s="322"/>
    </row>
    <row r="41" spans="1:29" s="2" customFormat="1" ht="12" thickBot="1" x14ac:dyDescent="0.25">
      <c r="A41" s="323"/>
      <c r="B41" s="324"/>
      <c r="C41" s="399"/>
      <c r="D41" s="401"/>
      <c r="E41" s="325"/>
      <c r="F41" s="325"/>
      <c r="G41" s="393"/>
      <c r="H41" s="370"/>
      <c r="I41" s="332"/>
      <c r="J41" s="333"/>
      <c r="K41" s="334"/>
      <c r="L41" s="335"/>
      <c r="M41" s="336"/>
      <c r="N41" s="325"/>
      <c r="O41" s="326"/>
      <c r="P41" s="327"/>
      <c r="Q41" s="328"/>
      <c r="R41" s="329"/>
      <c r="S41" s="330"/>
      <c r="T41" s="331"/>
      <c r="V41" s="316"/>
      <c r="W41" s="590"/>
      <c r="X41" s="591"/>
      <c r="Y41" s="592"/>
      <c r="Z41" s="593"/>
      <c r="AA41" s="593"/>
    </row>
    <row r="42" spans="1:29" s="2" customFormat="1" ht="11.4" x14ac:dyDescent="0.2">
      <c r="B42" s="337"/>
      <c r="C42" s="338"/>
      <c r="D42" s="304"/>
      <c r="E42" s="304"/>
      <c r="F42" s="304"/>
      <c r="G42" s="304"/>
      <c r="H42" s="210"/>
      <c r="I42" s="340"/>
      <c r="J42" s="340"/>
      <c r="K42" s="341" t="e">
        <f>SUM(K8:K41)</f>
        <v>#DIV/0!</v>
      </c>
      <c r="L42" s="267"/>
      <c r="M42" s="268"/>
      <c r="N42" s="304"/>
      <c r="O42" s="304"/>
      <c r="P42" s="304"/>
      <c r="Q42" s="339"/>
      <c r="R42" s="210"/>
      <c r="S42" s="210"/>
      <c r="T42" s="211"/>
      <c r="V42" s="342"/>
      <c r="W42" s="594"/>
      <c r="X42" s="594"/>
      <c r="Y42" s="594"/>
      <c r="Z42" s="595"/>
      <c r="AA42" s="595"/>
    </row>
    <row r="43" spans="1:29" s="2" customFormat="1" ht="12" x14ac:dyDescent="0.2">
      <c r="B43" s="395" t="s">
        <v>195</v>
      </c>
      <c r="C43" s="396"/>
      <c r="D43" s="344"/>
      <c r="E43" s="344"/>
      <c r="F43" s="344"/>
      <c r="G43" s="345"/>
      <c r="H43" s="345"/>
      <c r="I43" s="345"/>
      <c r="J43" s="344"/>
      <c r="K43" s="235"/>
      <c r="L43" s="205"/>
      <c r="M43" s="346"/>
      <c r="N43" s="346"/>
      <c r="O43" s="347"/>
      <c r="P43" s="199"/>
      <c r="Q43" s="344"/>
      <c r="R43" s="348"/>
      <c r="V43" s="349"/>
      <c r="W43" s="596"/>
      <c r="X43" s="596"/>
      <c r="Y43" s="596"/>
      <c r="Z43" s="597"/>
      <c r="AA43" s="597"/>
    </row>
    <row r="44" spans="1:29" s="2" customFormat="1" x14ac:dyDescent="0.3">
      <c r="B44" s="337" t="s">
        <v>196</v>
      </c>
      <c r="D44" s="350"/>
      <c r="E44" s="344"/>
      <c r="F44" s="344"/>
      <c r="G44" s="345"/>
      <c r="H44" s="351" t="s">
        <v>5</v>
      </c>
      <c r="I44" s="352">
        <f>+(R42/(29*100))*100</f>
        <v>0</v>
      </c>
      <c r="J44" s="344"/>
      <c r="K44" s="37"/>
      <c r="L44" s="203"/>
      <c r="M44" s="589"/>
      <c r="N44" s="589"/>
      <c r="O44" s="589"/>
      <c r="P44" s="199"/>
      <c r="Q44" s="51"/>
      <c r="R44" s="353"/>
      <c r="V44" s="337"/>
      <c r="W44" s="354" t="s">
        <v>197</v>
      </c>
      <c r="X44" s="355" t="s">
        <v>198</v>
      </c>
      <c r="Y44" s="356" t="s">
        <v>199</v>
      </c>
      <c r="Z44" s="357"/>
      <c r="AA44" s="358" t="s">
        <v>97</v>
      </c>
    </row>
    <row r="45" spans="1:29" s="2" customFormat="1" x14ac:dyDescent="0.3">
      <c r="B45" s="337" t="s">
        <v>200</v>
      </c>
      <c r="D45" s="351"/>
      <c r="E45" s="344"/>
      <c r="F45" s="344"/>
      <c r="G45" s="351"/>
      <c r="H45" s="351" t="s">
        <v>5</v>
      </c>
      <c r="I45" s="359">
        <f>+(0/29)*100</f>
        <v>0</v>
      </c>
      <c r="J45" s="344"/>
      <c r="K45" s="37"/>
      <c r="L45" s="203"/>
      <c r="M45" s="360"/>
      <c r="N45" s="444"/>
      <c r="O45" s="206"/>
      <c r="P45" s="199"/>
      <c r="Q45" s="51"/>
      <c r="W45" s="361" t="s">
        <v>201</v>
      </c>
      <c r="X45" s="362" t="s">
        <v>25</v>
      </c>
      <c r="Y45" s="363" t="s">
        <v>202</v>
      </c>
      <c r="AA45" s="358" t="s">
        <v>203</v>
      </c>
    </row>
    <row r="46" spans="1:29" s="2" customFormat="1" x14ac:dyDescent="0.3">
      <c r="B46" s="337" t="s">
        <v>204</v>
      </c>
      <c r="D46" s="51"/>
      <c r="E46" s="51"/>
      <c r="F46" s="51"/>
      <c r="G46" s="351"/>
      <c r="H46" s="364" t="s">
        <v>5</v>
      </c>
      <c r="I46" s="352"/>
      <c r="J46" s="51"/>
      <c r="K46" s="365" t="s">
        <v>205</v>
      </c>
      <c r="L46" s="51"/>
      <c r="M46" s="213"/>
      <c r="N46" s="213"/>
      <c r="O46" s="37"/>
      <c r="P46" s="366" t="s">
        <v>206</v>
      </c>
      <c r="Q46" s="37"/>
      <c r="W46" s="367" t="s">
        <v>214</v>
      </c>
      <c r="X46" s="367" t="s">
        <v>207</v>
      </c>
      <c r="Y46" s="363" t="s">
        <v>208</v>
      </c>
      <c r="AA46" s="358"/>
    </row>
    <row r="47" spans="1:29" s="2" customFormat="1" ht="13.2" x14ac:dyDescent="0.25">
      <c r="B47" s="337"/>
      <c r="C47" s="343"/>
      <c r="D47" s="51"/>
      <c r="E47" s="51"/>
      <c r="F47" s="351"/>
      <c r="G47" s="351"/>
      <c r="H47" s="51"/>
      <c r="I47" s="51"/>
      <c r="J47" s="51"/>
      <c r="N47" s="344"/>
      <c r="O47" s="344"/>
      <c r="P47" s="344"/>
      <c r="Q47" s="364"/>
      <c r="R47" s="51"/>
      <c r="S47" s="51"/>
      <c r="T47" s="51"/>
      <c r="W47" s="367" t="s">
        <v>215</v>
      </c>
      <c r="X47" s="367" t="s">
        <v>209</v>
      </c>
      <c r="Y47" s="363" t="s">
        <v>210</v>
      </c>
      <c r="AA47" s="358"/>
    </row>
    <row r="48" spans="1:29" x14ac:dyDescent="0.3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8" t="s">
        <v>216</v>
      </c>
      <c r="X48" s="368" t="s">
        <v>211</v>
      </c>
      <c r="Y48" s="363" t="s">
        <v>212</v>
      </c>
      <c r="Z48" s="2"/>
      <c r="AA48" s="358" t="s">
        <v>213</v>
      </c>
      <c r="AB48" s="2"/>
    </row>
    <row r="49" spans="1:28" s="1" customFormat="1" x14ac:dyDescent="0.3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8" t="s">
        <v>46</v>
      </c>
      <c r="AB49"/>
    </row>
    <row r="50" spans="1:28" s="1" customFormat="1" x14ac:dyDescent="0.3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3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3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3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3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3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3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3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3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3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3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3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3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3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3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3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3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3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3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3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3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3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3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3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3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3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3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3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3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3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3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3">
      <c r="C81" s="192"/>
      <c r="D81" s="37"/>
      <c r="E81" s="37"/>
      <c r="F81" s="213"/>
      <c r="G81" s="213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3">
      <c r="C82" s="192"/>
      <c r="D82" s="37"/>
      <c r="E82" s="37"/>
      <c r="F82" s="213"/>
      <c r="G82" s="213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3">
      <c r="C83" s="192"/>
      <c r="D83" s="37"/>
      <c r="E83" s="37"/>
      <c r="F83" s="213"/>
      <c r="G83" s="213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3">
      <c r="C84" s="192"/>
      <c r="D84" s="37"/>
      <c r="E84" s="37"/>
      <c r="F84" s="213"/>
      <c r="G84" s="213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3">
      <c r="C85" s="192"/>
      <c r="D85" s="37"/>
      <c r="E85" s="37"/>
      <c r="F85" s="213"/>
      <c r="G85" s="213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3">
      <c r="C86" s="193"/>
    </row>
  </sheetData>
  <mergeCells count="91">
    <mergeCell ref="M6:M7"/>
    <mergeCell ref="N6:Q6"/>
    <mergeCell ref="R6:S6"/>
    <mergeCell ref="A1:T1"/>
    <mergeCell ref="A2:T2"/>
    <mergeCell ref="A3:T3"/>
    <mergeCell ref="A6:A7"/>
    <mergeCell ref="B6:B7"/>
    <mergeCell ref="C6:C7"/>
    <mergeCell ref="D6:J6"/>
    <mergeCell ref="K6:L6"/>
    <mergeCell ref="W1:AA1"/>
    <mergeCell ref="W2:AA2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40" priority="4" operator="containsText" text="TT">
      <formula>NOT(ISERROR(SEARCH("TT",M8)))</formula>
    </cfRule>
  </conditionalFormatting>
  <conditionalFormatting sqref="M40:M42">
    <cfRule type="containsText" dxfId="39" priority="6" operator="containsText" text="TT">
      <formula>NOT(ISERROR(SEARCH("TT",M40)))</formula>
    </cfRule>
  </conditionalFormatting>
  <conditionalFormatting sqref="T40:T42">
    <cfRule type="containsText" dxfId="38" priority="3" operator="containsText" text="TT">
      <formula>NOT(ISERROR(SEARCH("TT",T40)))</formula>
    </cfRule>
  </conditionalFormatting>
  <conditionalFormatting sqref="T8:T39">
    <cfRule type="containsText" dxfId="37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BA80"/>
  <sheetViews>
    <sheetView zoomScaleNormal="100" workbookViewId="0">
      <selection activeCell="B38" sqref="B38"/>
    </sheetView>
  </sheetViews>
  <sheetFormatPr defaultRowHeight="14.4" x14ac:dyDescent="0.3"/>
  <cols>
    <col min="1" max="1" width="2.88671875" customWidth="1"/>
    <col min="2" max="2" width="25.109375" customWidth="1"/>
    <col min="3" max="3" width="3.33203125" customWidth="1"/>
    <col min="4" max="25" width="2.6640625" customWidth="1"/>
    <col min="26" max="45" width="2.6640625" style="37" customWidth="1"/>
    <col min="46" max="49" width="2.88671875" style="37" customWidth="1"/>
    <col min="50" max="50" width="2" customWidth="1"/>
    <col min="51" max="51" width="8.88671875" style="30" customWidth="1"/>
    <col min="52" max="53" width="9.109375" style="30"/>
  </cols>
  <sheetData>
    <row r="1" spans="1:53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  <c r="AY1"/>
      <c r="AZ1"/>
      <c r="BA1"/>
    </row>
    <row r="2" spans="1:53" ht="12.9" customHeight="1" x14ac:dyDescent="0.3">
      <c r="A2" s="526" t="s">
        <v>160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  <c r="AP2" s="526"/>
      <c r="AQ2" s="526"/>
      <c r="AR2" s="526"/>
      <c r="AS2" s="526"/>
      <c r="AT2" s="526"/>
      <c r="AU2" s="526"/>
      <c r="AV2" s="526"/>
      <c r="AW2" s="526"/>
      <c r="AY2"/>
      <c r="AZ2"/>
      <c r="BA2"/>
    </row>
    <row r="3" spans="1:53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Y3"/>
      <c r="AZ3"/>
      <c r="BA3"/>
    </row>
    <row r="4" spans="1:53" ht="8.2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3" ht="12.9" customHeight="1" x14ac:dyDescent="0.3">
      <c r="A5" s="528" t="s">
        <v>35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Y5"/>
      <c r="AZ5"/>
      <c r="BA5"/>
    </row>
    <row r="6" spans="1:53" ht="12.75" customHeight="1" x14ac:dyDescent="0.3">
      <c r="A6" s="30" t="s">
        <v>36</v>
      </c>
      <c r="B6" s="30"/>
      <c r="C6" s="30"/>
      <c r="D6" s="60" t="s">
        <v>19</v>
      </c>
      <c r="E6" s="30" t="str">
        <f>'D. Hadir 7C'!E6</f>
        <v xml:space="preserve">. . . . . . . . . . . . . . . . 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53" ht="12.75" customHeight="1" x14ac:dyDescent="0.3">
      <c r="A7" s="30" t="s">
        <v>37</v>
      </c>
      <c r="B7" s="30"/>
      <c r="C7" s="30"/>
      <c r="D7" s="60" t="s">
        <v>19</v>
      </c>
      <c r="E7" s="30" t="s">
        <v>167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53" ht="12.75" customHeight="1" x14ac:dyDescent="0.3">
      <c r="A8" s="38" t="s">
        <v>38</v>
      </c>
      <c r="B8" s="30"/>
      <c r="C8" s="30"/>
      <c r="D8" s="60" t="s">
        <v>19</v>
      </c>
      <c r="E8" s="30" t="s">
        <v>421</v>
      </c>
      <c r="F8" s="30"/>
      <c r="G8" s="30"/>
      <c r="H8" s="471" t="s">
        <v>419</v>
      </c>
      <c r="I8" s="30" t="s">
        <v>420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53" ht="5.2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53" ht="15" customHeight="1" x14ac:dyDescent="0.3">
      <c r="A10" s="523" t="s">
        <v>13</v>
      </c>
      <c r="B10" s="523" t="s">
        <v>39</v>
      </c>
      <c r="C10" s="279" t="s">
        <v>1</v>
      </c>
      <c r="D10" s="520" t="s">
        <v>173</v>
      </c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2"/>
      <c r="AT10" s="529" t="s">
        <v>2</v>
      </c>
      <c r="AU10" s="530"/>
      <c r="AV10" s="530"/>
      <c r="AW10" s="531"/>
      <c r="AX10" s="30"/>
      <c r="BA10"/>
    </row>
    <row r="11" spans="1:53" ht="15" customHeight="1" x14ac:dyDescent="0.3">
      <c r="A11" s="524"/>
      <c r="B11" s="524"/>
      <c r="C11" s="279" t="s">
        <v>174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0"/>
      <c r="AP11" s="280"/>
      <c r="AQ11" s="280"/>
      <c r="AR11" s="280"/>
      <c r="AS11" s="280"/>
      <c r="AT11" s="532" t="s">
        <v>40</v>
      </c>
      <c r="AU11" s="532" t="s">
        <v>41</v>
      </c>
      <c r="AV11" s="532" t="s">
        <v>25</v>
      </c>
      <c r="AW11" s="532" t="s">
        <v>42</v>
      </c>
      <c r="AX11" s="30"/>
      <c r="BA11"/>
    </row>
    <row r="12" spans="1:53" ht="15.75" customHeight="1" thickBot="1" x14ac:dyDescent="0.35">
      <c r="A12" s="525"/>
      <c r="B12" s="525"/>
      <c r="C12" s="281" t="s">
        <v>175</v>
      </c>
      <c r="D12" s="282"/>
      <c r="E12" s="282"/>
      <c r="F12" s="282"/>
      <c r="G12" s="282"/>
      <c r="H12" s="282"/>
      <c r="I12" s="282"/>
      <c r="J12" s="282"/>
      <c r="K12" s="282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533"/>
      <c r="AU12" s="533"/>
      <c r="AV12" s="533"/>
      <c r="AW12" s="533"/>
      <c r="AX12" s="30"/>
      <c r="BA12"/>
    </row>
    <row r="13" spans="1:53" ht="12" customHeight="1" thickTop="1" x14ac:dyDescent="0.3">
      <c r="A13" s="214">
        <v>1</v>
      </c>
      <c r="B13" s="490" t="s">
        <v>321</v>
      </c>
      <c r="C13" s="483" t="s">
        <v>12</v>
      </c>
      <c r="D13" s="40"/>
      <c r="E13" s="40"/>
      <c r="F13" s="40"/>
      <c r="G13" s="40"/>
      <c r="H13" s="40"/>
      <c r="I13" s="40"/>
      <c r="J13" s="40"/>
      <c r="K13" s="40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</row>
    <row r="14" spans="1:53" ht="12" customHeight="1" x14ac:dyDescent="0.3">
      <c r="A14" s="42">
        <v>2</v>
      </c>
      <c r="B14" s="240" t="s">
        <v>322</v>
      </c>
      <c r="C14" s="241" t="s">
        <v>12</v>
      </c>
      <c r="D14" s="43"/>
      <c r="E14" s="43"/>
      <c r="F14" s="43"/>
      <c r="G14" s="43"/>
      <c r="H14" s="43"/>
      <c r="I14" s="43"/>
      <c r="J14" s="43"/>
      <c r="K14" s="43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184" t="s">
        <v>43</v>
      </c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</row>
    <row r="15" spans="1:53" ht="12" customHeight="1" x14ac:dyDescent="0.3">
      <c r="A15" s="42">
        <v>3</v>
      </c>
      <c r="B15" s="240" t="s">
        <v>323</v>
      </c>
      <c r="C15" s="241" t="s">
        <v>6</v>
      </c>
      <c r="D15" s="12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4" t="s">
        <v>43</v>
      </c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Y15" s="222"/>
    </row>
    <row r="16" spans="1:53" ht="12" customHeight="1" x14ac:dyDescent="0.3">
      <c r="A16" s="42">
        <v>4</v>
      </c>
      <c r="B16" s="240" t="s">
        <v>424</v>
      </c>
      <c r="C16" s="241" t="s">
        <v>12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22"/>
    </row>
    <row r="17" spans="1:53" ht="12" customHeight="1" x14ac:dyDescent="0.3">
      <c r="A17" s="42">
        <v>5</v>
      </c>
      <c r="B17" s="240" t="s">
        <v>325</v>
      </c>
      <c r="C17" s="241" t="s">
        <v>6</v>
      </c>
      <c r="D17" s="43"/>
      <c r="E17" s="43"/>
      <c r="F17" s="43"/>
      <c r="G17" s="43"/>
      <c r="H17" s="43"/>
      <c r="I17" s="43"/>
      <c r="J17" s="43"/>
      <c r="K17" s="43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1"/>
    </row>
    <row r="18" spans="1:53" ht="12" customHeight="1" x14ac:dyDescent="0.3">
      <c r="A18" s="42">
        <v>6</v>
      </c>
      <c r="B18" s="240" t="s">
        <v>326</v>
      </c>
      <c r="C18" s="241" t="s">
        <v>6</v>
      </c>
      <c r="D18" s="12"/>
      <c r="E18" s="46"/>
      <c r="F18" s="46"/>
      <c r="G18" s="46"/>
      <c r="H18" s="46"/>
      <c r="I18" s="46"/>
      <c r="J18" s="46"/>
      <c r="K18" s="46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</row>
    <row r="19" spans="1:53" ht="12" customHeight="1" x14ac:dyDescent="0.3">
      <c r="A19" s="42">
        <v>7</v>
      </c>
      <c r="B19" s="240" t="s">
        <v>327</v>
      </c>
      <c r="C19" s="241" t="s">
        <v>6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  <c r="AZ19"/>
      <c r="BA19"/>
    </row>
    <row r="20" spans="1:53" ht="12" customHeight="1" x14ac:dyDescent="0.3">
      <c r="A20" s="42">
        <v>8</v>
      </c>
      <c r="B20" s="240" t="s">
        <v>328</v>
      </c>
      <c r="C20" s="241" t="s">
        <v>6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3">
      <c r="A21" s="42">
        <v>9</v>
      </c>
      <c r="B21" s="240" t="s">
        <v>329</v>
      </c>
      <c r="C21" s="241" t="s">
        <v>12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 t="s">
        <v>43</v>
      </c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3">
      <c r="A22" s="42">
        <v>10</v>
      </c>
      <c r="B22" s="240" t="s">
        <v>330</v>
      </c>
      <c r="C22" s="241" t="s">
        <v>12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7"/>
      <c r="AR22" s="47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3">
      <c r="A23" s="42">
        <v>11</v>
      </c>
      <c r="B23" s="240" t="s">
        <v>331</v>
      </c>
      <c r="C23" s="241" t="s">
        <v>12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3">
      <c r="A24" s="42">
        <v>12</v>
      </c>
      <c r="B24" s="240" t="s">
        <v>332</v>
      </c>
      <c r="C24" s="241" t="s">
        <v>12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3">
      <c r="A25" s="42">
        <v>13</v>
      </c>
      <c r="B25" s="240" t="s">
        <v>333</v>
      </c>
      <c r="C25" s="241" t="s">
        <v>6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3">
      <c r="A26" s="42">
        <v>14</v>
      </c>
      <c r="B26" s="240" t="s">
        <v>334</v>
      </c>
      <c r="C26" s="241" t="s">
        <v>6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t="s">
        <v>3</v>
      </c>
      <c r="AY26" s="48"/>
      <c r="AZ26"/>
      <c r="BA26"/>
    </row>
    <row r="27" spans="1:53" ht="12" customHeight="1" x14ac:dyDescent="0.3">
      <c r="A27" s="42">
        <v>15</v>
      </c>
      <c r="B27" s="240" t="s">
        <v>335</v>
      </c>
      <c r="C27" s="241" t="s">
        <v>12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Y27" s="1"/>
      <c r="AZ27"/>
      <c r="BA27"/>
    </row>
    <row r="28" spans="1:53" ht="12" customHeight="1" x14ac:dyDescent="0.3">
      <c r="A28" s="42">
        <v>16</v>
      </c>
      <c r="B28" s="240" t="s">
        <v>336</v>
      </c>
      <c r="C28" s="241" t="s">
        <v>6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/>
      <c r="BA28"/>
    </row>
    <row r="29" spans="1:53" ht="12" customHeight="1" x14ac:dyDescent="0.3">
      <c r="A29" s="42">
        <v>17</v>
      </c>
      <c r="B29" s="240" t="s">
        <v>337</v>
      </c>
      <c r="C29" s="241" t="s">
        <v>6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3">
      <c r="A30" s="42">
        <v>18</v>
      </c>
      <c r="B30" s="240" t="s">
        <v>338</v>
      </c>
      <c r="C30" s="241" t="s">
        <v>6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3">
      <c r="A31" s="42">
        <v>19</v>
      </c>
      <c r="B31" s="240" t="s">
        <v>339</v>
      </c>
      <c r="C31" s="241" t="s">
        <v>12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3">
      <c r="A32" s="42">
        <v>20</v>
      </c>
      <c r="B32" s="240" t="s">
        <v>340</v>
      </c>
      <c r="C32" s="241" t="s">
        <v>6</v>
      </c>
      <c r="D32" s="15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Z32"/>
      <c r="BA32"/>
    </row>
    <row r="33" spans="1:53" ht="12" customHeight="1" x14ac:dyDescent="0.3">
      <c r="A33" s="42">
        <v>21</v>
      </c>
      <c r="B33" s="240" t="s">
        <v>341</v>
      </c>
      <c r="C33" s="241" t="s">
        <v>6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Z33"/>
      <c r="BA33"/>
    </row>
    <row r="34" spans="1:53" ht="12" customHeight="1" x14ac:dyDescent="0.3">
      <c r="A34" s="42">
        <v>22</v>
      </c>
      <c r="B34" s="240" t="s">
        <v>342</v>
      </c>
      <c r="C34" s="241" t="s">
        <v>6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3">
      <c r="A35" s="42">
        <v>23</v>
      </c>
      <c r="B35" s="240" t="s">
        <v>343</v>
      </c>
      <c r="C35" s="241" t="s">
        <v>12</v>
      </c>
      <c r="D35" s="12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 t="s">
        <v>43</v>
      </c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3">
      <c r="A36" s="42">
        <v>24</v>
      </c>
      <c r="B36" s="240" t="s">
        <v>344</v>
      </c>
      <c r="C36" s="241" t="s">
        <v>12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3">
      <c r="A37" s="42">
        <v>25</v>
      </c>
      <c r="B37" s="240" t="s">
        <v>345</v>
      </c>
      <c r="C37" s="241" t="s">
        <v>6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 t="s">
        <v>43</v>
      </c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Y37" s="51"/>
      <c r="AZ37"/>
      <c r="BA37"/>
    </row>
    <row r="38" spans="1:53" ht="12" customHeight="1" x14ac:dyDescent="0.3">
      <c r="A38" s="42">
        <v>26</v>
      </c>
      <c r="B38" s="240" t="s">
        <v>346</v>
      </c>
      <c r="C38" s="241" t="s">
        <v>12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/>
      <c r="BA38"/>
    </row>
    <row r="39" spans="1:53" ht="12" customHeight="1" x14ac:dyDescent="0.3">
      <c r="A39" s="42">
        <v>27</v>
      </c>
      <c r="B39" s="240" t="s">
        <v>347</v>
      </c>
      <c r="C39" s="241" t="s">
        <v>12</v>
      </c>
      <c r="D39" s="43"/>
      <c r="E39" s="15"/>
      <c r="F39" s="15"/>
      <c r="G39" s="15"/>
      <c r="H39" s="15"/>
      <c r="I39" s="15"/>
      <c r="J39" s="15"/>
      <c r="K39" s="15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3">
      <c r="A40" s="42">
        <v>28</v>
      </c>
      <c r="B40" s="240" t="s">
        <v>348</v>
      </c>
      <c r="C40" s="241" t="s">
        <v>6</v>
      </c>
      <c r="D40" s="43"/>
      <c r="E40" s="12"/>
      <c r="F40" s="12"/>
      <c r="G40" s="12"/>
      <c r="H40" s="12"/>
      <c r="I40" s="12"/>
      <c r="J40" s="12"/>
      <c r="K40" s="12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3">
      <c r="A41" s="42">
        <v>29</v>
      </c>
      <c r="B41" s="240" t="s">
        <v>349</v>
      </c>
      <c r="C41" s="241" t="s">
        <v>12</v>
      </c>
      <c r="D41" s="227"/>
      <c r="E41" s="189"/>
      <c r="F41" s="189"/>
      <c r="G41" s="189"/>
      <c r="H41" s="189"/>
      <c r="I41" s="189"/>
      <c r="J41" s="189"/>
      <c r="K41" s="189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37"/>
      <c r="AZ41"/>
      <c r="BA41"/>
    </row>
    <row r="42" spans="1:53" ht="12" customHeight="1" x14ac:dyDescent="0.3">
      <c r="A42" s="42">
        <v>30</v>
      </c>
      <c r="B42" s="240" t="s">
        <v>350</v>
      </c>
      <c r="C42" s="241" t="s">
        <v>12</v>
      </c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Y42" s="51"/>
      <c r="AZ42"/>
      <c r="BA42"/>
    </row>
    <row r="43" spans="1:53" ht="12" customHeight="1" x14ac:dyDescent="0.3">
      <c r="A43" s="42">
        <v>31</v>
      </c>
      <c r="B43" s="240" t="s">
        <v>351</v>
      </c>
      <c r="C43" s="241" t="s">
        <v>6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Y43" s="56"/>
      <c r="AZ43"/>
      <c r="BA43"/>
    </row>
    <row r="44" spans="1:53" ht="12" customHeight="1" x14ac:dyDescent="0.3">
      <c r="A44" s="190">
        <v>32</v>
      </c>
      <c r="B44" s="242" t="s">
        <v>352</v>
      </c>
      <c r="C44" s="243" t="s">
        <v>6</v>
      </c>
      <c r="D44" s="190"/>
      <c r="E44" s="190"/>
      <c r="F44" s="190"/>
      <c r="G44" s="190"/>
      <c r="H44" s="190"/>
      <c r="I44" s="190"/>
      <c r="J44" s="190"/>
      <c r="K44" s="190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247"/>
      <c r="AO44" s="55"/>
      <c r="AP44" s="55"/>
      <c r="AQ44" s="248"/>
      <c r="AR44" s="248"/>
      <c r="AS44" s="55"/>
      <c r="AT44" s="55"/>
      <c r="AU44" s="55"/>
      <c r="AV44" s="55"/>
      <c r="AW44" s="55"/>
      <c r="AZ44"/>
      <c r="BA44"/>
    </row>
    <row r="45" spans="1:53" ht="6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51"/>
      <c r="AA45" s="51"/>
      <c r="AB45" s="56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N45" s="51"/>
      <c r="AS45" s="51"/>
      <c r="AT45" s="51"/>
      <c r="AZ45"/>
      <c r="BA45"/>
    </row>
    <row r="46" spans="1:53" ht="12" customHeight="1" x14ac:dyDescent="0.3">
      <c r="A46" s="30"/>
      <c r="B46" s="1"/>
      <c r="C46" s="1"/>
      <c r="D46" s="1"/>
      <c r="E46" s="1"/>
      <c r="F46" s="1"/>
      <c r="G46" s="1"/>
      <c r="H46" s="1"/>
      <c r="I46" s="1"/>
      <c r="J46" s="1"/>
      <c r="K46" s="1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Q46" s="51" t="s">
        <v>426</v>
      </c>
      <c r="AR46" s="52"/>
      <c r="AS46" s="51"/>
      <c r="AT46" s="51"/>
      <c r="AZ46"/>
      <c r="BA46"/>
    </row>
    <row r="47" spans="1:53" ht="12" customHeight="1" x14ac:dyDescent="0.3">
      <c r="A47" s="30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N47" s="51"/>
      <c r="AQ47" s="51" t="s">
        <v>45</v>
      </c>
      <c r="AR47" s="51"/>
      <c r="AS47" s="51"/>
      <c r="AT47" s="51"/>
      <c r="AZ47"/>
      <c r="BA47"/>
    </row>
    <row r="48" spans="1:53" ht="12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N48" s="56"/>
      <c r="AP48" s="57"/>
      <c r="AR48" s="51"/>
      <c r="AS48" s="51"/>
      <c r="AT48" s="51"/>
      <c r="AY48" s="1"/>
      <c r="AZ48"/>
      <c r="BA48"/>
    </row>
    <row r="49" spans="1:53" ht="12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P49" s="51"/>
      <c r="AQ49" s="51" t="s">
        <v>93</v>
      </c>
      <c r="AR49" s="51"/>
      <c r="AS49" s="51"/>
      <c r="AT49" s="51"/>
      <c r="AZ49"/>
      <c r="BA49"/>
    </row>
    <row r="50" spans="1:53" ht="12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AQ50" s="56" t="s">
        <v>46</v>
      </c>
      <c r="AR50" s="51"/>
      <c r="AZ50"/>
      <c r="BA50"/>
    </row>
    <row r="51" spans="1:53" ht="12" customHeight="1" x14ac:dyDescent="0.3">
      <c r="AZ51"/>
      <c r="BA51"/>
    </row>
    <row r="52" spans="1:53" ht="12.75" customHeight="1" x14ac:dyDescent="0.3">
      <c r="AZ52"/>
      <c r="BA52"/>
    </row>
    <row r="65" spans="51:53" x14ac:dyDescent="0.3">
      <c r="AY65"/>
      <c r="AZ65"/>
      <c r="BA65"/>
    </row>
    <row r="66" spans="51:53" x14ac:dyDescent="0.3">
      <c r="AY66"/>
      <c r="AZ66"/>
      <c r="BA66"/>
    </row>
    <row r="67" spans="51:53" x14ac:dyDescent="0.3">
      <c r="AY67"/>
      <c r="AZ67"/>
      <c r="BA67"/>
    </row>
    <row r="68" spans="51:53" x14ac:dyDescent="0.3">
      <c r="AY68"/>
      <c r="AZ68"/>
      <c r="BA68"/>
    </row>
    <row r="69" spans="51:53" x14ac:dyDescent="0.3">
      <c r="AY69"/>
      <c r="AZ69"/>
      <c r="BA69"/>
    </row>
    <row r="70" spans="51:53" x14ac:dyDescent="0.3">
      <c r="AY70"/>
      <c r="AZ70"/>
      <c r="BA70"/>
    </row>
    <row r="71" spans="51:53" x14ac:dyDescent="0.3">
      <c r="AY71"/>
      <c r="AZ71"/>
      <c r="BA71"/>
    </row>
    <row r="72" spans="51:53" x14ac:dyDescent="0.3">
      <c r="AY72"/>
      <c r="AZ72"/>
      <c r="BA72"/>
    </row>
    <row r="73" spans="51:53" x14ac:dyDescent="0.3">
      <c r="AY73"/>
      <c r="AZ73"/>
      <c r="BA73"/>
    </row>
    <row r="74" spans="51:53" x14ac:dyDescent="0.3">
      <c r="AY74"/>
      <c r="AZ74"/>
      <c r="BA74"/>
    </row>
    <row r="75" spans="51:53" x14ac:dyDescent="0.3">
      <c r="AY75"/>
      <c r="AZ75"/>
      <c r="BA75"/>
    </row>
    <row r="76" spans="51:53" x14ac:dyDescent="0.3">
      <c r="AY76"/>
      <c r="AZ76"/>
      <c r="BA76"/>
    </row>
    <row r="77" spans="51:53" x14ac:dyDescent="0.3">
      <c r="AY77"/>
      <c r="AZ77"/>
      <c r="BA77"/>
    </row>
    <row r="78" spans="51:53" x14ac:dyDescent="0.3">
      <c r="AY78"/>
      <c r="AZ78"/>
      <c r="BA78"/>
    </row>
    <row r="79" spans="51:53" x14ac:dyDescent="0.3">
      <c r="AY79"/>
      <c r="AZ79"/>
      <c r="BA79"/>
    </row>
    <row r="80" spans="51:53" x14ac:dyDescent="0.3">
      <c r="AY80"/>
      <c r="AZ80"/>
      <c r="BA80"/>
    </row>
  </sheetData>
  <sortState ref="B14:D39">
    <sortCondition ref="B14:B39"/>
  </sortState>
  <mergeCells count="12">
    <mergeCell ref="D10:AS10"/>
    <mergeCell ref="A10:A12"/>
    <mergeCell ref="B10:B12"/>
    <mergeCell ref="A1:AW1"/>
    <mergeCell ref="A2:AW2"/>
    <mergeCell ref="A3:AW3"/>
    <mergeCell ref="A5:AW5"/>
    <mergeCell ref="AT10:AW10"/>
    <mergeCell ref="AT11:AT12"/>
    <mergeCell ref="AU11:AU12"/>
    <mergeCell ref="AV11:AV12"/>
    <mergeCell ref="AW11:AW12"/>
  </mergeCells>
  <conditionalFormatting sqref="I7:I9 S7:S9 S13:S36 I13:I36">
    <cfRule type="containsText" dxfId="36" priority="1" operator="containsText" text="TT">
      <formula>NOT(ISERROR(SEARCH("TT",I7)))</formula>
    </cfRule>
  </conditionalFormatting>
  <pageMargins left="0.33" right="0.19685039370078741" top="0.25" bottom="0.19685039370078741" header="0.19685039370078741" footer="0.19685039370078741"/>
  <pageSetup paperSize="5" orientation="landscape" horizontalDpi="4294967293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S51"/>
  <sheetViews>
    <sheetView workbookViewId="0">
      <selection activeCell="D6" sqref="D6"/>
    </sheetView>
  </sheetViews>
  <sheetFormatPr defaultRowHeight="14.4" x14ac:dyDescent="0.3"/>
  <cols>
    <col min="1" max="1" width="3.6640625" customWidth="1"/>
    <col min="2" max="2" width="25.5546875" customWidth="1"/>
    <col min="3" max="3" width="4" customWidth="1"/>
    <col min="4" max="38" width="3.33203125" customWidth="1"/>
    <col min="39" max="40" width="4.33203125" customWidth="1"/>
    <col min="41" max="41" width="4.109375" customWidth="1"/>
    <col min="42" max="42" width="7" customWidth="1"/>
  </cols>
  <sheetData>
    <row r="1" spans="1:42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2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</row>
    <row r="3" spans="1:42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</row>
    <row r="4" spans="1:42" ht="15" customHeight="1" x14ac:dyDescent="0.3">
      <c r="A4" s="526" t="s">
        <v>162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</row>
    <row r="5" spans="1:42" s="2" customFormat="1" ht="12.75" customHeight="1" x14ac:dyDescent="0.2">
      <c r="A5" s="3" t="s">
        <v>22</v>
      </c>
      <c r="B5" s="4"/>
      <c r="C5" s="472" t="s">
        <v>23</v>
      </c>
      <c r="D5" s="472" t="str">
        <f>'D. Hadir 7D'!E7</f>
        <v>7D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472" t="s">
        <v>19</v>
      </c>
      <c r="AJ5" s="10" t="str">
        <f>[1]D.Hadir_9A!E7</f>
        <v>. . . . . . . . . . . . . . . . . . . .</v>
      </c>
      <c r="AM5" s="4"/>
      <c r="AN5" s="4"/>
      <c r="AO5" s="5"/>
    </row>
    <row r="6" spans="1:42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03" t="s">
        <v>38</v>
      </c>
      <c r="AD6" s="4"/>
      <c r="AE6" s="4"/>
      <c r="AF6" s="10"/>
      <c r="AG6" s="10"/>
      <c r="AH6" s="10"/>
      <c r="AI6" s="472" t="s">
        <v>19</v>
      </c>
      <c r="AJ6" s="10" t="str">
        <f>[1]D.Hadir_9A!E9</f>
        <v>5 (Ganjil)</v>
      </c>
      <c r="AM6" s="501" t="s">
        <v>423</v>
      </c>
      <c r="AN6" s="1" t="str">
        <f>[1]D.Hadir_9A!I9</f>
        <v>2020 - 2021</v>
      </c>
      <c r="AO6" s="4"/>
    </row>
    <row r="7" spans="1:42" s="2" customFormat="1" ht="12" customHeight="1" x14ac:dyDescent="0.3">
      <c r="A7" s="557" t="s">
        <v>0</v>
      </c>
      <c r="B7" s="551" t="s">
        <v>4</v>
      </c>
      <c r="C7" s="560" t="s">
        <v>47</v>
      </c>
      <c r="D7" s="564" t="s">
        <v>32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6"/>
      <c r="AJ7" s="554" t="s">
        <v>28</v>
      </c>
      <c r="AK7" s="554" t="s">
        <v>26</v>
      </c>
      <c r="AL7" s="535" t="s">
        <v>27</v>
      </c>
      <c r="AM7" s="538" t="s">
        <v>30</v>
      </c>
      <c r="AN7" s="539"/>
      <c r="AO7" s="542" t="s">
        <v>2</v>
      </c>
      <c r="AP7"/>
    </row>
    <row r="8" spans="1:42" s="2" customFormat="1" ht="12" customHeight="1" x14ac:dyDescent="0.3">
      <c r="A8" s="558"/>
      <c r="B8" s="552"/>
      <c r="C8" s="561"/>
      <c r="D8" s="564"/>
      <c r="E8" s="565"/>
      <c r="F8" s="565"/>
      <c r="G8" s="565"/>
      <c r="H8" s="565"/>
      <c r="I8" s="565"/>
      <c r="J8" s="565"/>
      <c r="K8" s="566"/>
      <c r="L8" s="544"/>
      <c r="M8" s="544"/>
      <c r="N8" s="544"/>
      <c r="O8" s="544"/>
      <c r="P8" s="544"/>
      <c r="Q8" s="544"/>
      <c r="R8" s="544"/>
      <c r="S8" s="544"/>
      <c r="T8" s="544"/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  <c r="AG8" s="544"/>
      <c r="AH8" s="544"/>
      <c r="AI8" s="544"/>
      <c r="AJ8" s="555"/>
      <c r="AK8" s="555"/>
      <c r="AL8" s="536"/>
      <c r="AM8" s="540"/>
      <c r="AN8" s="541"/>
      <c r="AO8" s="543"/>
      <c r="AP8"/>
    </row>
    <row r="9" spans="1:42" s="2" customFormat="1" ht="14.25" customHeight="1" x14ac:dyDescent="0.3">
      <c r="A9" s="558"/>
      <c r="B9" s="552"/>
      <c r="C9" s="562" t="s">
        <v>1</v>
      </c>
      <c r="D9" s="567" t="s">
        <v>74</v>
      </c>
      <c r="E9" s="568"/>
      <c r="F9" s="568"/>
      <c r="G9" s="568"/>
      <c r="H9" s="568"/>
      <c r="I9" s="568"/>
      <c r="J9" s="568"/>
      <c r="K9" s="569"/>
      <c r="L9" s="545" t="s">
        <v>75</v>
      </c>
      <c r="M9" s="545"/>
      <c r="N9" s="545"/>
      <c r="O9" s="545"/>
      <c r="P9" s="545"/>
      <c r="Q9" s="545"/>
      <c r="R9" s="545"/>
      <c r="S9" s="546"/>
      <c r="T9" s="545" t="s">
        <v>76</v>
      </c>
      <c r="U9" s="545"/>
      <c r="V9" s="545"/>
      <c r="W9" s="545"/>
      <c r="X9" s="545"/>
      <c r="Y9" s="545"/>
      <c r="Z9" s="545"/>
      <c r="AA9" s="546"/>
      <c r="AB9" s="545" t="s">
        <v>77</v>
      </c>
      <c r="AC9" s="545"/>
      <c r="AD9" s="545"/>
      <c r="AE9" s="545"/>
      <c r="AF9" s="545"/>
      <c r="AG9" s="545"/>
      <c r="AH9" s="545"/>
      <c r="AI9" s="546"/>
      <c r="AJ9" s="555"/>
      <c r="AK9" s="555"/>
      <c r="AL9" s="536"/>
      <c r="AM9" s="547" t="s">
        <v>70</v>
      </c>
      <c r="AN9" s="549" t="s">
        <v>71</v>
      </c>
      <c r="AO9" s="543"/>
      <c r="AP9"/>
    </row>
    <row r="10" spans="1:42" s="2" customFormat="1" ht="14.25" customHeight="1" x14ac:dyDescent="0.3">
      <c r="A10" s="559"/>
      <c r="B10" s="553"/>
      <c r="C10" s="563"/>
      <c r="D10" s="431" t="s">
        <v>54</v>
      </c>
      <c r="E10" s="431" t="s">
        <v>55</v>
      </c>
      <c r="F10" s="431" t="s">
        <v>53</v>
      </c>
      <c r="G10" s="431" t="s">
        <v>176</v>
      </c>
      <c r="H10" s="408" t="s">
        <v>56</v>
      </c>
      <c r="I10" s="408" t="s">
        <v>57</v>
      </c>
      <c r="J10" s="408" t="s">
        <v>58</v>
      </c>
      <c r="K10" s="408" t="s">
        <v>169</v>
      </c>
      <c r="L10" s="431" t="s">
        <v>54</v>
      </c>
      <c r="M10" s="431" t="s">
        <v>55</v>
      </c>
      <c r="N10" s="431" t="s">
        <v>53</v>
      </c>
      <c r="O10" s="431" t="s">
        <v>176</v>
      </c>
      <c r="P10" s="408" t="s">
        <v>56</v>
      </c>
      <c r="Q10" s="408" t="s">
        <v>57</v>
      </c>
      <c r="R10" s="408" t="s">
        <v>58</v>
      </c>
      <c r="S10" s="408" t="s">
        <v>169</v>
      </c>
      <c r="T10" s="431" t="s">
        <v>54</v>
      </c>
      <c r="U10" s="431" t="s">
        <v>55</v>
      </c>
      <c r="V10" s="431" t="s">
        <v>53</v>
      </c>
      <c r="W10" s="431" t="s">
        <v>176</v>
      </c>
      <c r="X10" s="408" t="s">
        <v>56</v>
      </c>
      <c r="Y10" s="408" t="s">
        <v>57</v>
      </c>
      <c r="Z10" s="408" t="s">
        <v>58</v>
      </c>
      <c r="AA10" s="408" t="s">
        <v>169</v>
      </c>
      <c r="AB10" s="431" t="s">
        <v>54</v>
      </c>
      <c r="AC10" s="431" t="s">
        <v>55</v>
      </c>
      <c r="AD10" s="431" t="s">
        <v>53</v>
      </c>
      <c r="AE10" s="431" t="s">
        <v>176</v>
      </c>
      <c r="AF10" s="408" t="s">
        <v>56</v>
      </c>
      <c r="AG10" s="408" t="s">
        <v>57</v>
      </c>
      <c r="AH10" s="408" t="s">
        <v>58</v>
      </c>
      <c r="AI10" s="408" t="s">
        <v>169</v>
      </c>
      <c r="AJ10" s="556"/>
      <c r="AK10" s="556"/>
      <c r="AL10" s="537"/>
      <c r="AM10" s="548"/>
      <c r="AN10" s="550"/>
      <c r="AO10" s="543"/>
      <c r="AP10"/>
    </row>
    <row r="11" spans="1:42" s="2" customFormat="1" ht="12" customHeight="1" x14ac:dyDescent="0.3">
      <c r="A11" s="195">
        <v>1</v>
      </c>
      <c r="B11" s="507" t="s">
        <v>321</v>
      </c>
      <c r="C11" s="508" t="s">
        <v>12</v>
      </c>
      <c r="D11" s="403"/>
      <c r="E11" s="403"/>
      <c r="F11" s="403"/>
      <c r="G11" s="405" t="e">
        <f>AVERAGE(D11:F11)</f>
        <v>#DIV/0!</v>
      </c>
      <c r="H11" s="404"/>
      <c r="I11" s="403"/>
      <c r="J11" s="403"/>
      <c r="K11" s="405" t="e">
        <f>MAX(G11:J11)</f>
        <v>#DIV/0!</v>
      </c>
      <c r="L11" s="403"/>
      <c r="M11" s="403"/>
      <c r="N11" s="406"/>
      <c r="O11" s="405" t="e">
        <f t="shared" ref="O11:O39" si="0">AVERAGE(L11:N11)</f>
        <v>#DIV/0!</v>
      </c>
      <c r="P11" s="406"/>
      <c r="Q11" s="406"/>
      <c r="R11" s="406"/>
      <c r="S11" s="405" t="e">
        <f t="shared" ref="S11:S37" si="1">MAX(O11:R11)</f>
        <v>#DIV/0!</v>
      </c>
      <c r="T11" s="406"/>
      <c r="U11" s="406"/>
      <c r="V11" s="406"/>
      <c r="W11" s="405" t="e">
        <f t="shared" ref="W11:W39" si="2">AVERAGE(T11:V11)</f>
        <v>#DIV/0!</v>
      </c>
      <c r="X11" s="406"/>
      <c r="Y11" s="406"/>
      <c r="Z11" s="406"/>
      <c r="AA11" s="405" t="e">
        <f t="shared" ref="AA11:AA37" si="3">MAX(W11:Z11)</f>
        <v>#DIV/0!</v>
      </c>
      <c r="AB11" s="406"/>
      <c r="AC11" s="406"/>
      <c r="AD11" s="406"/>
      <c r="AE11" s="405" t="e">
        <f t="shared" ref="AE11:AE39" si="4">AVERAGE(AB11:AD11)</f>
        <v>#DIV/0!</v>
      </c>
      <c r="AF11" s="406"/>
      <c r="AG11" s="406"/>
      <c r="AH11" s="406"/>
      <c r="AI11" s="405" t="e">
        <f t="shared" ref="AI11:AI37" si="5">MAX(AE11:AH11)</f>
        <v>#DIV/0!</v>
      </c>
      <c r="AJ11" s="415" t="e">
        <f t="shared" ref="AJ11:AJ39" si="6">(K11+S11+AA11+AI11)/4</f>
        <v>#DIV/0!</v>
      </c>
      <c r="AK11" s="406"/>
      <c r="AL11" s="407"/>
      <c r="AM11" s="427" t="e">
        <f>((2*AJ11)+AK11+AL11)/4</f>
        <v>#DIV/0!</v>
      </c>
      <c r="AN11" s="425" t="e">
        <f>IF(AM11&lt;66,"D",IF(AM11&lt;78,"C",IF(AM11&lt;89,"B","A")))</f>
        <v>#DIV/0!</v>
      </c>
      <c r="AO11" s="424" t="e">
        <f>IF(AM11&gt;$D$6,"T","TT")</f>
        <v>#DIV/0!</v>
      </c>
      <c r="AP11"/>
    </row>
    <row r="12" spans="1:42" s="2" customFormat="1" ht="12" customHeight="1" x14ac:dyDescent="0.3">
      <c r="A12" s="42">
        <v>2</v>
      </c>
      <c r="B12" s="240" t="s">
        <v>322</v>
      </c>
      <c r="C12" s="241" t="s">
        <v>12</v>
      </c>
      <c r="D12" s="12"/>
      <c r="E12" s="43"/>
      <c r="F12" s="43"/>
      <c r="G12" s="402" t="e">
        <f>AVERAGE(D12:F12)</f>
        <v>#DIV/0!</v>
      </c>
      <c r="H12" s="43"/>
      <c r="I12" s="43"/>
      <c r="J12" s="43"/>
      <c r="K12" s="405" t="e">
        <f t="shared" ref="K12:M37" si="7">MAX(G12:J12)</f>
        <v>#DIV/0!</v>
      </c>
      <c r="L12" s="43"/>
      <c r="M12" s="43"/>
      <c r="N12" s="40"/>
      <c r="O12" s="405" t="e">
        <f t="shared" si="0"/>
        <v>#DIV/0!</v>
      </c>
      <c r="P12" s="40"/>
      <c r="Q12" s="40"/>
      <c r="R12" s="40"/>
      <c r="S12" s="405" t="e">
        <f t="shared" si="1"/>
        <v>#DIV/0!</v>
      </c>
      <c r="T12" s="40"/>
      <c r="U12" s="40"/>
      <c r="V12" s="40"/>
      <c r="W12" s="405" t="e">
        <f t="shared" si="2"/>
        <v>#DIV/0!</v>
      </c>
      <c r="X12" s="40"/>
      <c r="Y12" s="40"/>
      <c r="Z12" s="40"/>
      <c r="AA12" s="405" t="e">
        <f t="shared" si="3"/>
        <v>#DIV/0!</v>
      </c>
      <c r="AB12" s="40"/>
      <c r="AC12" s="40"/>
      <c r="AD12" s="40"/>
      <c r="AE12" s="405" t="e">
        <f t="shared" si="4"/>
        <v>#DIV/0!</v>
      </c>
      <c r="AF12" s="40"/>
      <c r="AG12" s="184" t="s">
        <v>43</v>
      </c>
      <c r="AH12" s="184"/>
      <c r="AI12" s="405" t="e">
        <f t="shared" si="5"/>
        <v>#DIV/0!</v>
      </c>
      <c r="AJ12" s="415" t="e">
        <f t="shared" si="6"/>
        <v>#DIV/0!</v>
      </c>
      <c r="AK12" s="184"/>
      <c r="AL12" s="262"/>
      <c r="AM12" s="428" t="e">
        <f t="shared" ref="AM12:AM39" si="8">((2*AJ12)+AK12+AL12)/4</f>
        <v>#DIV/0!</v>
      </c>
      <c r="AN12" s="426" t="e">
        <f t="shared" ref="AN12:AN39" si="9">IF(AM12&lt;66,"D",IF(AM12&lt;78,"C",IF(AM12&lt;89,"B","A")))</f>
        <v>#DIV/0!</v>
      </c>
      <c r="AO12" s="421" t="e">
        <f t="shared" ref="AO12:AO39" si="10">IF(AM12&gt;$D$6,"T","TT")</f>
        <v>#DIV/0!</v>
      </c>
      <c r="AP12"/>
    </row>
    <row r="13" spans="1:42" s="2" customFormat="1" ht="12" customHeight="1" x14ac:dyDescent="0.3">
      <c r="A13" s="42">
        <v>3</v>
      </c>
      <c r="B13" s="240" t="s">
        <v>323</v>
      </c>
      <c r="C13" s="241" t="s">
        <v>6</v>
      </c>
      <c r="D13" s="43"/>
      <c r="E13" s="46"/>
      <c r="F13" s="46"/>
      <c r="G13" s="402" t="e">
        <f t="shared" ref="G13:G39" si="11">AVERAGE(D13:F13)</f>
        <v>#DIV/0!</v>
      </c>
      <c r="H13" s="46"/>
      <c r="I13" s="46"/>
      <c r="J13" s="46"/>
      <c r="K13" s="405" t="e">
        <f t="shared" si="7"/>
        <v>#DIV/0!</v>
      </c>
      <c r="L13" s="46"/>
      <c r="M13" s="46"/>
      <c r="N13" s="43"/>
      <c r="O13" s="405" t="e">
        <f t="shared" si="0"/>
        <v>#DIV/0!</v>
      </c>
      <c r="P13" s="43"/>
      <c r="Q13" s="43"/>
      <c r="R13" s="43"/>
      <c r="S13" s="405" t="e">
        <f t="shared" si="1"/>
        <v>#DIV/0!</v>
      </c>
      <c r="T13" s="43"/>
      <c r="U13" s="43"/>
      <c r="V13" s="43"/>
      <c r="W13" s="405" t="e">
        <f t="shared" si="2"/>
        <v>#DIV/0!</v>
      </c>
      <c r="X13" s="43"/>
      <c r="Y13" s="43"/>
      <c r="Z13" s="43"/>
      <c r="AA13" s="405" t="e">
        <f t="shared" si="3"/>
        <v>#DIV/0!</v>
      </c>
      <c r="AB13" s="43"/>
      <c r="AC13" s="43"/>
      <c r="AD13" s="43"/>
      <c r="AE13" s="405" t="e">
        <f t="shared" si="4"/>
        <v>#DIV/0!</v>
      </c>
      <c r="AF13" s="43"/>
      <c r="AG13" s="44" t="s">
        <v>43</v>
      </c>
      <c r="AH13" s="44"/>
      <c r="AI13" s="405" t="e">
        <f t="shared" si="5"/>
        <v>#DIV/0!</v>
      </c>
      <c r="AJ13" s="415" t="e">
        <f t="shared" si="6"/>
        <v>#DIV/0!</v>
      </c>
      <c r="AK13" s="44"/>
      <c r="AL13" s="263"/>
      <c r="AM13" s="428" t="e">
        <f t="shared" si="8"/>
        <v>#DIV/0!</v>
      </c>
      <c r="AN13" s="426" t="e">
        <f t="shared" si="9"/>
        <v>#DIV/0!</v>
      </c>
      <c r="AO13" s="421" t="e">
        <f t="shared" si="10"/>
        <v>#DIV/0!</v>
      </c>
      <c r="AP13"/>
    </row>
    <row r="14" spans="1:42" s="2" customFormat="1" ht="12" customHeight="1" x14ac:dyDescent="0.3">
      <c r="A14" s="42">
        <v>4</v>
      </c>
      <c r="B14" s="240" t="s">
        <v>424</v>
      </c>
      <c r="C14" s="241" t="s">
        <v>12</v>
      </c>
      <c r="D14" s="43"/>
      <c r="E14" s="43"/>
      <c r="F14" s="43"/>
      <c r="G14" s="402" t="e">
        <f t="shared" si="11"/>
        <v>#DIV/0!</v>
      </c>
      <c r="H14" s="43"/>
      <c r="I14" s="43"/>
      <c r="J14" s="43"/>
      <c r="K14" s="405" t="e">
        <f t="shared" si="7"/>
        <v>#DIV/0!</v>
      </c>
      <c r="L14" s="43"/>
      <c r="M14" s="43"/>
      <c r="N14" s="43"/>
      <c r="O14" s="405" t="e">
        <f t="shared" si="0"/>
        <v>#DIV/0!</v>
      </c>
      <c r="P14" s="43"/>
      <c r="Q14" s="43"/>
      <c r="R14" s="43"/>
      <c r="S14" s="405" t="e">
        <f t="shared" si="1"/>
        <v>#DIV/0!</v>
      </c>
      <c r="T14" s="43"/>
      <c r="U14" s="43"/>
      <c r="V14" s="43"/>
      <c r="W14" s="405" t="e">
        <f t="shared" si="2"/>
        <v>#DIV/0!</v>
      </c>
      <c r="X14" s="43"/>
      <c r="Y14" s="43"/>
      <c r="Z14" s="43"/>
      <c r="AA14" s="405" t="e">
        <f t="shared" si="3"/>
        <v>#DIV/0!</v>
      </c>
      <c r="AB14" s="43"/>
      <c r="AC14" s="43"/>
      <c r="AD14" s="43"/>
      <c r="AE14" s="405" t="e">
        <f t="shared" si="4"/>
        <v>#DIV/0!</v>
      </c>
      <c r="AF14" s="43"/>
      <c r="AG14" s="44" t="s">
        <v>43</v>
      </c>
      <c r="AH14" s="44"/>
      <c r="AI14" s="405" t="e">
        <f t="shared" si="5"/>
        <v>#DIV/0!</v>
      </c>
      <c r="AJ14" s="415" t="e">
        <f t="shared" si="6"/>
        <v>#DIV/0!</v>
      </c>
      <c r="AK14" s="44"/>
      <c r="AL14" s="263"/>
      <c r="AM14" s="428" t="e">
        <f t="shared" si="8"/>
        <v>#DIV/0!</v>
      </c>
      <c r="AN14" s="426" t="e">
        <f t="shared" si="9"/>
        <v>#DIV/0!</v>
      </c>
      <c r="AO14" s="421" t="e">
        <f t="shared" si="10"/>
        <v>#DIV/0!</v>
      </c>
      <c r="AP14"/>
    </row>
    <row r="15" spans="1:42" s="2" customFormat="1" ht="12" customHeight="1" x14ac:dyDescent="0.3">
      <c r="A15" s="42">
        <v>5</v>
      </c>
      <c r="B15" s="240" t="s">
        <v>325</v>
      </c>
      <c r="C15" s="241" t="s">
        <v>6</v>
      </c>
      <c r="D15" s="43"/>
      <c r="E15" s="43"/>
      <c r="F15" s="43"/>
      <c r="G15" s="402" t="e">
        <f t="shared" si="11"/>
        <v>#DIV/0!</v>
      </c>
      <c r="H15" s="43"/>
      <c r="I15" s="43"/>
      <c r="J15" s="43"/>
      <c r="K15" s="405" t="e">
        <f t="shared" si="7"/>
        <v>#DIV/0!</v>
      </c>
      <c r="L15" s="43"/>
      <c r="M15" s="43"/>
      <c r="N15" s="46"/>
      <c r="O15" s="405" t="e">
        <f t="shared" si="0"/>
        <v>#DIV/0!</v>
      </c>
      <c r="P15" s="46"/>
      <c r="Q15" s="46"/>
      <c r="R15" s="46"/>
      <c r="S15" s="405" t="e">
        <f t="shared" si="1"/>
        <v>#DIV/0!</v>
      </c>
      <c r="T15" s="46"/>
      <c r="U15" s="46"/>
      <c r="V15" s="46"/>
      <c r="W15" s="405" t="e">
        <f t="shared" si="2"/>
        <v>#DIV/0!</v>
      </c>
      <c r="X15" s="46"/>
      <c r="Y15" s="46"/>
      <c r="Z15" s="46"/>
      <c r="AA15" s="405" t="e">
        <f t="shared" si="3"/>
        <v>#DIV/0!</v>
      </c>
      <c r="AB15" s="46"/>
      <c r="AC15" s="46"/>
      <c r="AD15" s="46"/>
      <c r="AE15" s="405" t="e">
        <f t="shared" si="4"/>
        <v>#DIV/0!</v>
      </c>
      <c r="AF15" s="46"/>
      <c r="AG15" s="44" t="s">
        <v>43</v>
      </c>
      <c r="AH15" s="44"/>
      <c r="AI15" s="405" t="e">
        <f t="shared" si="5"/>
        <v>#DIV/0!</v>
      </c>
      <c r="AJ15" s="415" t="e">
        <f t="shared" si="6"/>
        <v>#DIV/0!</v>
      </c>
      <c r="AK15" s="44"/>
      <c r="AL15" s="263"/>
      <c r="AM15" s="428" t="e">
        <f t="shared" si="8"/>
        <v>#DIV/0!</v>
      </c>
      <c r="AN15" s="426" t="e">
        <f t="shared" si="9"/>
        <v>#DIV/0!</v>
      </c>
      <c r="AO15" s="421" t="e">
        <f t="shared" si="10"/>
        <v>#DIV/0!</v>
      </c>
      <c r="AP15"/>
    </row>
    <row r="16" spans="1:42" s="2" customFormat="1" ht="12" customHeight="1" x14ac:dyDescent="0.3">
      <c r="A16" s="42">
        <v>6</v>
      </c>
      <c r="B16" s="240" t="s">
        <v>425</v>
      </c>
      <c r="C16" s="241" t="s">
        <v>6</v>
      </c>
      <c r="D16" s="43"/>
      <c r="E16" s="43"/>
      <c r="F16" s="43"/>
      <c r="G16" s="402" t="e">
        <f t="shared" si="11"/>
        <v>#DIV/0!</v>
      </c>
      <c r="H16" s="43"/>
      <c r="I16" s="43"/>
      <c r="J16" s="43"/>
      <c r="K16" s="405" t="e">
        <f t="shared" si="7"/>
        <v>#DIV/0!</v>
      </c>
      <c r="L16" s="43"/>
      <c r="M16" s="43"/>
      <c r="N16" s="43"/>
      <c r="O16" s="405" t="e">
        <f t="shared" si="0"/>
        <v>#DIV/0!</v>
      </c>
      <c r="P16" s="43"/>
      <c r="Q16" s="43"/>
      <c r="R16" s="43"/>
      <c r="S16" s="405" t="e">
        <f t="shared" si="1"/>
        <v>#DIV/0!</v>
      </c>
      <c r="T16" s="43"/>
      <c r="U16" s="43"/>
      <c r="V16" s="43"/>
      <c r="W16" s="405" t="e">
        <f t="shared" si="2"/>
        <v>#DIV/0!</v>
      </c>
      <c r="X16" s="43"/>
      <c r="Y16" s="43"/>
      <c r="Z16" s="43"/>
      <c r="AA16" s="405" t="e">
        <f t="shared" si="3"/>
        <v>#DIV/0!</v>
      </c>
      <c r="AB16" s="43"/>
      <c r="AC16" s="43"/>
      <c r="AD16" s="43"/>
      <c r="AE16" s="405" t="e">
        <f t="shared" si="4"/>
        <v>#DIV/0!</v>
      </c>
      <c r="AF16" s="43"/>
      <c r="AG16" s="44" t="s">
        <v>43</v>
      </c>
      <c r="AH16" s="44"/>
      <c r="AI16" s="405" t="e">
        <f t="shared" si="5"/>
        <v>#DIV/0!</v>
      </c>
      <c r="AJ16" s="415" t="e">
        <f t="shared" si="6"/>
        <v>#DIV/0!</v>
      </c>
      <c r="AK16" s="44"/>
      <c r="AL16" s="263"/>
      <c r="AM16" s="428" t="e">
        <f t="shared" si="8"/>
        <v>#DIV/0!</v>
      </c>
      <c r="AN16" s="426" t="e">
        <f t="shared" si="9"/>
        <v>#DIV/0!</v>
      </c>
      <c r="AO16" s="421" t="e">
        <f t="shared" si="10"/>
        <v>#DIV/0!</v>
      </c>
      <c r="AP16"/>
    </row>
    <row r="17" spans="1:42" s="2" customFormat="1" ht="12" customHeight="1" x14ac:dyDescent="0.3">
      <c r="A17" s="42">
        <v>7</v>
      </c>
      <c r="B17" s="240" t="s">
        <v>327</v>
      </c>
      <c r="C17" s="241" t="s">
        <v>6</v>
      </c>
      <c r="D17" s="43"/>
      <c r="E17" s="43"/>
      <c r="F17" s="43"/>
      <c r="G17" s="402" t="e">
        <f t="shared" si="11"/>
        <v>#DIV/0!</v>
      </c>
      <c r="H17" s="43"/>
      <c r="I17" s="43"/>
      <c r="J17" s="43"/>
      <c r="K17" s="405" t="e">
        <f t="shared" si="7"/>
        <v>#DIV/0!</v>
      </c>
      <c r="L17" s="43"/>
      <c r="M17" s="43"/>
      <c r="N17" s="43"/>
      <c r="O17" s="405" t="e">
        <f t="shared" si="0"/>
        <v>#DIV/0!</v>
      </c>
      <c r="P17" s="43"/>
      <c r="Q17" s="43"/>
      <c r="R17" s="43"/>
      <c r="S17" s="405" t="e">
        <f t="shared" si="1"/>
        <v>#DIV/0!</v>
      </c>
      <c r="T17" s="43"/>
      <c r="U17" s="43"/>
      <c r="V17" s="43"/>
      <c r="W17" s="405" t="e">
        <f t="shared" si="2"/>
        <v>#DIV/0!</v>
      </c>
      <c r="X17" s="43"/>
      <c r="Y17" s="43"/>
      <c r="Z17" s="43"/>
      <c r="AA17" s="405" t="e">
        <f t="shared" si="3"/>
        <v>#DIV/0!</v>
      </c>
      <c r="AB17" s="43"/>
      <c r="AC17" s="43"/>
      <c r="AD17" s="43"/>
      <c r="AE17" s="405" t="e">
        <f t="shared" si="4"/>
        <v>#DIV/0!</v>
      </c>
      <c r="AF17" s="43"/>
      <c r="AG17" s="44" t="s">
        <v>43</v>
      </c>
      <c r="AH17" s="44"/>
      <c r="AI17" s="405" t="e">
        <f t="shared" si="5"/>
        <v>#DIV/0!</v>
      </c>
      <c r="AJ17" s="415" t="e">
        <f t="shared" si="6"/>
        <v>#DIV/0!</v>
      </c>
      <c r="AK17" s="44"/>
      <c r="AL17" s="263"/>
      <c r="AM17" s="428" t="e">
        <f t="shared" si="8"/>
        <v>#DIV/0!</v>
      </c>
      <c r="AN17" s="426" t="e">
        <f t="shared" si="9"/>
        <v>#DIV/0!</v>
      </c>
      <c r="AO17" s="421" t="e">
        <f t="shared" si="10"/>
        <v>#DIV/0!</v>
      </c>
      <c r="AP17"/>
    </row>
    <row r="18" spans="1:42" s="2" customFormat="1" ht="12" customHeight="1" x14ac:dyDescent="0.3">
      <c r="A18" s="42">
        <v>8</v>
      </c>
      <c r="B18" s="240" t="s">
        <v>328</v>
      </c>
      <c r="C18" s="241" t="s">
        <v>6</v>
      </c>
      <c r="D18" s="43"/>
      <c r="E18" s="43"/>
      <c r="F18" s="43"/>
      <c r="G18" s="402" t="e">
        <f t="shared" si="11"/>
        <v>#DIV/0!</v>
      </c>
      <c r="H18" s="43"/>
      <c r="I18" s="43"/>
      <c r="J18" s="43"/>
      <c r="K18" s="405" t="e">
        <f t="shared" si="7"/>
        <v>#DIV/0!</v>
      </c>
      <c r="L18" s="43"/>
      <c r="M18" s="405" t="e">
        <f t="shared" si="7"/>
        <v>#DIV/0!</v>
      </c>
      <c r="N18" s="43"/>
      <c r="O18" s="405" t="e">
        <f t="shared" si="0"/>
        <v>#DIV/0!</v>
      </c>
      <c r="P18" s="43"/>
      <c r="Q18" s="43"/>
      <c r="R18" s="43"/>
      <c r="S18" s="405" t="e">
        <f t="shared" si="1"/>
        <v>#DIV/0!</v>
      </c>
      <c r="T18" s="43"/>
      <c r="U18" s="43"/>
      <c r="V18" s="43"/>
      <c r="W18" s="405" t="e">
        <f t="shared" si="2"/>
        <v>#DIV/0!</v>
      </c>
      <c r="X18" s="43"/>
      <c r="Y18" s="43"/>
      <c r="Z18" s="43"/>
      <c r="AA18" s="405" t="e">
        <f t="shared" si="3"/>
        <v>#DIV/0!</v>
      </c>
      <c r="AB18" s="43"/>
      <c r="AC18" s="43"/>
      <c r="AD18" s="43"/>
      <c r="AE18" s="405" t="e">
        <f t="shared" si="4"/>
        <v>#DIV/0!</v>
      </c>
      <c r="AF18" s="43"/>
      <c r="AG18" s="44"/>
      <c r="AH18" s="44"/>
      <c r="AI18" s="405" t="e">
        <f t="shared" si="5"/>
        <v>#DIV/0!</v>
      </c>
      <c r="AJ18" s="415" t="e">
        <f t="shared" si="6"/>
        <v>#DIV/0!</v>
      </c>
      <c r="AK18" s="44"/>
      <c r="AL18" s="263"/>
      <c r="AM18" s="428" t="e">
        <f t="shared" si="8"/>
        <v>#DIV/0!</v>
      </c>
      <c r="AN18" s="426" t="e">
        <f t="shared" si="9"/>
        <v>#DIV/0!</v>
      </c>
      <c r="AO18" s="421" t="e">
        <f t="shared" si="10"/>
        <v>#DIV/0!</v>
      </c>
      <c r="AP18"/>
    </row>
    <row r="19" spans="1:42" s="2" customFormat="1" ht="12" customHeight="1" x14ac:dyDescent="0.3">
      <c r="A19" s="42">
        <v>9</v>
      </c>
      <c r="B19" s="240" t="s">
        <v>329</v>
      </c>
      <c r="C19" s="241" t="s">
        <v>12</v>
      </c>
      <c r="D19" s="43"/>
      <c r="E19" s="43"/>
      <c r="F19" s="43"/>
      <c r="G19" s="402" t="e">
        <f t="shared" si="11"/>
        <v>#DIV/0!</v>
      </c>
      <c r="H19" s="43"/>
      <c r="I19" s="43"/>
      <c r="J19" s="43"/>
      <c r="K19" s="405" t="e">
        <f t="shared" si="7"/>
        <v>#DIV/0!</v>
      </c>
      <c r="L19" s="43"/>
      <c r="M19" s="43"/>
      <c r="N19" s="43"/>
      <c r="O19" s="405" t="e">
        <f t="shared" si="0"/>
        <v>#DIV/0!</v>
      </c>
      <c r="P19" s="43"/>
      <c r="Q19" s="43"/>
      <c r="R19" s="43"/>
      <c r="S19" s="405" t="e">
        <f t="shared" si="1"/>
        <v>#DIV/0!</v>
      </c>
      <c r="T19" s="43"/>
      <c r="U19" s="43"/>
      <c r="V19" s="43"/>
      <c r="W19" s="405" t="e">
        <f t="shared" si="2"/>
        <v>#DIV/0!</v>
      </c>
      <c r="X19" s="43"/>
      <c r="Y19" s="43"/>
      <c r="Z19" s="43"/>
      <c r="AA19" s="405" t="e">
        <f t="shared" si="3"/>
        <v>#DIV/0!</v>
      </c>
      <c r="AB19" s="43"/>
      <c r="AC19" s="43"/>
      <c r="AD19" s="43"/>
      <c r="AE19" s="405" t="e">
        <f t="shared" si="4"/>
        <v>#DIV/0!</v>
      </c>
      <c r="AF19" s="43"/>
      <c r="AG19" s="44" t="s">
        <v>43</v>
      </c>
      <c r="AH19" s="44"/>
      <c r="AI19" s="405" t="e">
        <f t="shared" si="5"/>
        <v>#DIV/0!</v>
      </c>
      <c r="AJ19" s="415" t="e">
        <f t="shared" si="6"/>
        <v>#DIV/0!</v>
      </c>
      <c r="AK19" s="44"/>
      <c r="AL19" s="263"/>
      <c r="AM19" s="428" t="e">
        <f t="shared" si="8"/>
        <v>#DIV/0!</v>
      </c>
      <c r="AN19" s="426" t="e">
        <f t="shared" si="9"/>
        <v>#DIV/0!</v>
      </c>
      <c r="AO19" s="421" t="e">
        <f t="shared" si="10"/>
        <v>#DIV/0!</v>
      </c>
      <c r="AP19"/>
    </row>
    <row r="20" spans="1:42" s="2" customFormat="1" ht="12" customHeight="1" x14ac:dyDescent="0.3">
      <c r="A20" s="42">
        <v>10</v>
      </c>
      <c r="B20" s="240" t="s">
        <v>330</v>
      </c>
      <c r="C20" s="241" t="s">
        <v>12</v>
      </c>
      <c r="D20" s="43"/>
      <c r="E20" s="43"/>
      <c r="F20" s="43"/>
      <c r="G20" s="402" t="e">
        <f t="shared" si="11"/>
        <v>#DIV/0!</v>
      </c>
      <c r="H20" s="43"/>
      <c r="I20" s="43"/>
      <c r="J20" s="43"/>
      <c r="K20" s="405" t="e">
        <f t="shared" si="7"/>
        <v>#DIV/0!</v>
      </c>
      <c r="L20" s="43"/>
      <c r="M20" s="43"/>
      <c r="N20" s="43"/>
      <c r="O20" s="405" t="e">
        <f t="shared" si="0"/>
        <v>#DIV/0!</v>
      </c>
      <c r="P20" s="43"/>
      <c r="Q20" s="43"/>
      <c r="R20" s="43"/>
      <c r="S20" s="405" t="e">
        <f t="shared" si="1"/>
        <v>#DIV/0!</v>
      </c>
      <c r="T20" s="43"/>
      <c r="U20" s="43"/>
      <c r="V20" s="43"/>
      <c r="W20" s="405" t="e">
        <f t="shared" si="2"/>
        <v>#DIV/0!</v>
      </c>
      <c r="X20" s="43"/>
      <c r="Y20" s="43"/>
      <c r="Z20" s="43"/>
      <c r="AA20" s="405" t="e">
        <f t="shared" si="3"/>
        <v>#DIV/0!</v>
      </c>
      <c r="AB20" s="43"/>
      <c r="AC20" s="43"/>
      <c r="AD20" s="43"/>
      <c r="AE20" s="405" t="e">
        <f t="shared" si="4"/>
        <v>#DIV/0!</v>
      </c>
      <c r="AF20" s="43"/>
      <c r="AG20" s="44" t="s">
        <v>43</v>
      </c>
      <c r="AH20" s="44"/>
      <c r="AI20" s="405" t="e">
        <f t="shared" si="5"/>
        <v>#DIV/0!</v>
      </c>
      <c r="AJ20" s="415" t="e">
        <f t="shared" si="6"/>
        <v>#DIV/0!</v>
      </c>
      <c r="AK20" s="44"/>
      <c r="AL20" s="263"/>
      <c r="AM20" s="428" t="e">
        <f t="shared" si="8"/>
        <v>#DIV/0!</v>
      </c>
      <c r="AN20" s="426" t="e">
        <f t="shared" si="9"/>
        <v>#DIV/0!</v>
      </c>
      <c r="AO20" s="421" t="e">
        <f t="shared" si="10"/>
        <v>#DIV/0!</v>
      </c>
      <c r="AP20"/>
    </row>
    <row r="21" spans="1:42" s="2" customFormat="1" ht="12" customHeight="1" x14ac:dyDescent="0.3">
      <c r="A21" s="42">
        <v>11</v>
      </c>
      <c r="B21" s="240" t="s">
        <v>331</v>
      </c>
      <c r="C21" s="241" t="s">
        <v>12</v>
      </c>
      <c r="D21" s="43"/>
      <c r="E21" s="43"/>
      <c r="F21" s="43"/>
      <c r="G21" s="402" t="e">
        <f t="shared" si="11"/>
        <v>#DIV/0!</v>
      </c>
      <c r="H21" s="43"/>
      <c r="I21" s="43"/>
      <c r="J21" s="43"/>
      <c r="K21" s="405" t="e">
        <f t="shared" si="7"/>
        <v>#DIV/0!</v>
      </c>
      <c r="L21" s="43"/>
      <c r="M21" s="43"/>
      <c r="N21" s="43"/>
      <c r="O21" s="405" t="e">
        <f t="shared" si="0"/>
        <v>#DIV/0!</v>
      </c>
      <c r="P21" s="43"/>
      <c r="Q21" s="43"/>
      <c r="R21" s="43"/>
      <c r="S21" s="405" t="e">
        <f t="shared" si="1"/>
        <v>#DIV/0!</v>
      </c>
      <c r="T21" s="43"/>
      <c r="U21" s="43"/>
      <c r="V21" s="43"/>
      <c r="W21" s="405" t="e">
        <f t="shared" si="2"/>
        <v>#DIV/0!</v>
      </c>
      <c r="X21" s="43"/>
      <c r="Y21" s="43"/>
      <c r="Z21" s="43"/>
      <c r="AA21" s="405" t="e">
        <f t="shared" si="3"/>
        <v>#DIV/0!</v>
      </c>
      <c r="AB21" s="43"/>
      <c r="AC21" s="43"/>
      <c r="AD21" s="43"/>
      <c r="AE21" s="405" t="e">
        <f t="shared" si="4"/>
        <v>#DIV/0!</v>
      </c>
      <c r="AF21" s="43"/>
      <c r="AG21" s="44" t="s">
        <v>43</v>
      </c>
      <c r="AH21" s="44"/>
      <c r="AI21" s="405" t="e">
        <f t="shared" si="5"/>
        <v>#DIV/0!</v>
      </c>
      <c r="AJ21" s="415" t="e">
        <f t="shared" si="6"/>
        <v>#DIV/0!</v>
      </c>
      <c r="AK21" s="44"/>
      <c r="AL21" s="263"/>
      <c r="AM21" s="428" t="e">
        <f t="shared" si="8"/>
        <v>#DIV/0!</v>
      </c>
      <c r="AN21" s="426" t="e">
        <f t="shared" si="9"/>
        <v>#DIV/0!</v>
      </c>
      <c r="AO21" s="421" t="e">
        <f t="shared" si="10"/>
        <v>#DIV/0!</v>
      </c>
      <c r="AP21"/>
    </row>
    <row r="22" spans="1:42" s="2" customFormat="1" ht="12" customHeight="1" x14ac:dyDescent="0.3">
      <c r="A22" s="42">
        <v>12</v>
      </c>
      <c r="B22" s="240" t="s">
        <v>332</v>
      </c>
      <c r="C22" s="241" t="s">
        <v>12</v>
      </c>
      <c r="D22" s="43"/>
      <c r="E22" s="43"/>
      <c r="F22" s="43"/>
      <c r="G22" s="402" t="e">
        <f t="shared" si="11"/>
        <v>#DIV/0!</v>
      </c>
      <c r="H22" s="43"/>
      <c r="I22" s="43"/>
      <c r="J22" s="43"/>
      <c r="K22" s="405" t="e">
        <f t="shared" si="7"/>
        <v>#DIV/0!</v>
      </c>
      <c r="L22" s="43"/>
      <c r="M22" s="43"/>
      <c r="N22" s="43"/>
      <c r="O22" s="405" t="e">
        <f t="shared" si="0"/>
        <v>#DIV/0!</v>
      </c>
      <c r="P22" s="43"/>
      <c r="Q22" s="43"/>
      <c r="R22" s="43"/>
      <c r="S22" s="405" t="e">
        <f t="shared" si="1"/>
        <v>#DIV/0!</v>
      </c>
      <c r="T22" s="43"/>
      <c r="U22" s="43"/>
      <c r="V22" s="43"/>
      <c r="W22" s="405" t="e">
        <f t="shared" si="2"/>
        <v>#DIV/0!</v>
      </c>
      <c r="X22" s="43"/>
      <c r="Y22" s="43"/>
      <c r="Z22" s="43"/>
      <c r="AA22" s="405" t="e">
        <f t="shared" si="3"/>
        <v>#DIV/0!</v>
      </c>
      <c r="AB22" s="43"/>
      <c r="AC22" s="43"/>
      <c r="AD22" s="43"/>
      <c r="AE22" s="405" t="e">
        <f t="shared" si="4"/>
        <v>#DIV/0!</v>
      </c>
      <c r="AF22" s="43"/>
      <c r="AG22" s="44"/>
      <c r="AH22" s="44"/>
      <c r="AI22" s="405" t="e">
        <f t="shared" si="5"/>
        <v>#DIV/0!</v>
      </c>
      <c r="AJ22" s="415" t="e">
        <f t="shared" si="6"/>
        <v>#DIV/0!</v>
      </c>
      <c r="AK22" s="44"/>
      <c r="AL22" s="263"/>
      <c r="AM22" s="428" t="e">
        <f t="shared" si="8"/>
        <v>#DIV/0!</v>
      </c>
      <c r="AN22" s="426" t="e">
        <f t="shared" si="9"/>
        <v>#DIV/0!</v>
      </c>
      <c r="AO22" s="421" t="e">
        <f t="shared" si="10"/>
        <v>#DIV/0!</v>
      </c>
      <c r="AP22"/>
    </row>
    <row r="23" spans="1:42" s="2" customFormat="1" ht="12" customHeight="1" x14ac:dyDescent="0.3">
      <c r="A23" s="42">
        <v>13</v>
      </c>
      <c r="B23" s="240" t="s">
        <v>333</v>
      </c>
      <c r="C23" s="241" t="s">
        <v>6</v>
      </c>
      <c r="D23" s="43"/>
      <c r="E23" s="43"/>
      <c r="F23" s="43"/>
      <c r="G23" s="402" t="e">
        <f t="shared" si="11"/>
        <v>#DIV/0!</v>
      </c>
      <c r="H23" s="43"/>
      <c r="I23" s="43"/>
      <c r="J23" s="43"/>
      <c r="K23" s="405" t="e">
        <f t="shared" si="7"/>
        <v>#DIV/0!</v>
      </c>
      <c r="L23" s="43"/>
      <c r="M23" s="43"/>
      <c r="N23" s="43"/>
      <c r="O23" s="405" t="e">
        <f t="shared" si="0"/>
        <v>#DIV/0!</v>
      </c>
      <c r="P23" s="43"/>
      <c r="Q23" s="43"/>
      <c r="R23" s="43"/>
      <c r="S23" s="405" t="e">
        <f t="shared" si="1"/>
        <v>#DIV/0!</v>
      </c>
      <c r="T23" s="43"/>
      <c r="U23" s="43"/>
      <c r="V23" s="43"/>
      <c r="W23" s="405" t="e">
        <f t="shared" si="2"/>
        <v>#DIV/0!</v>
      </c>
      <c r="X23" s="43"/>
      <c r="Y23" s="43"/>
      <c r="Z23" s="43"/>
      <c r="AA23" s="405" t="e">
        <f t="shared" si="3"/>
        <v>#DIV/0!</v>
      </c>
      <c r="AB23" s="43"/>
      <c r="AC23" s="43"/>
      <c r="AD23" s="43"/>
      <c r="AE23" s="405" t="e">
        <f t="shared" si="4"/>
        <v>#DIV/0!</v>
      </c>
      <c r="AF23" s="43"/>
      <c r="AG23" s="44" t="s">
        <v>43</v>
      </c>
      <c r="AH23" s="44"/>
      <c r="AI23" s="405" t="e">
        <f t="shared" si="5"/>
        <v>#DIV/0!</v>
      </c>
      <c r="AJ23" s="415" t="e">
        <f t="shared" si="6"/>
        <v>#DIV/0!</v>
      </c>
      <c r="AK23" s="44"/>
      <c r="AL23" s="263"/>
      <c r="AM23" s="428" t="e">
        <f t="shared" si="8"/>
        <v>#DIV/0!</v>
      </c>
      <c r="AN23" s="426" t="e">
        <f t="shared" si="9"/>
        <v>#DIV/0!</v>
      </c>
      <c r="AO23" s="421" t="e">
        <f t="shared" si="10"/>
        <v>#DIV/0!</v>
      </c>
      <c r="AP23"/>
    </row>
    <row r="24" spans="1:42" s="2" customFormat="1" ht="12" customHeight="1" x14ac:dyDescent="0.3">
      <c r="A24" s="42">
        <v>14</v>
      </c>
      <c r="B24" s="240" t="s">
        <v>334</v>
      </c>
      <c r="C24" s="241" t="s">
        <v>6</v>
      </c>
      <c r="D24" s="43"/>
      <c r="E24" s="43"/>
      <c r="F24" s="43"/>
      <c r="G24" s="402" t="e">
        <f t="shared" si="11"/>
        <v>#DIV/0!</v>
      </c>
      <c r="H24" s="43"/>
      <c r="I24" s="43"/>
      <c r="J24" s="43"/>
      <c r="K24" s="405" t="e">
        <f t="shared" si="7"/>
        <v>#DIV/0!</v>
      </c>
      <c r="L24" s="43"/>
      <c r="M24" s="43"/>
      <c r="N24" s="43"/>
      <c r="O24" s="405" t="e">
        <f t="shared" si="0"/>
        <v>#DIV/0!</v>
      </c>
      <c r="P24" s="43"/>
      <c r="Q24" s="43"/>
      <c r="R24" s="43"/>
      <c r="S24" s="405" t="e">
        <f t="shared" si="1"/>
        <v>#DIV/0!</v>
      </c>
      <c r="T24" s="43"/>
      <c r="U24" s="43"/>
      <c r="V24" s="43"/>
      <c r="W24" s="405" t="e">
        <f t="shared" si="2"/>
        <v>#DIV/0!</v>
      </c>
      <c r="X24" s="43"/>
      <c r="Y24" s="43"/>
      <c r="Z24" s="43"/>
      <c r="AA24" s="405" t="e">
        <f t="shared" si="3"/>
        <v>#DIV/0!</v>
      </c>
      <c r="AB24" s="43"/>
      <c r="AC24" s="43"/>
      <c r="AD24" s="43"/>
      <c r="AE24" s="405" t="e">
        <f t="shared" si="4"/>
        <v>#DIV/0!</v>
      </c>
      <c r="AF24" s="43"/>
      <c r="AG24" s="44" t="s">
        <v>43</v>
      </c>
      <c r="AH24" s="44"/>
      <c r="AI24" s="405" t="e">
        <f t="shared" si="5"/>
        <v>#DIV/0!</v>
      </c>
      <c r="AJ24" s="415" t="e">
        <f t="shared" si="6"/>
        <v>#DIV/0!</v>
      </c>
      <c r="AK24" s="44"/>
      <c r="AL24" s="263"/>
      <c r="AM24" s="428" t="e">
        <f t="shared" si="8"/>
        <v>#DIV/0!</v>
      </c>
      <c r="AN24" s="426" t="e">
        <f t="shared" si="9"/>
        <v>#DIV/0!</v>
      </c>
      <c r="AO24" s="421" t="e">
        <f t="shared" si="10"/>
        <v>#DIV/0!</v>
      </c>
      <c r="AP24"/>
    </row>
    <row r="25" spans="1:42" s="2" customFormat="1" ht="12" customHeight="1" x14ac:dyDescent="0.3">
      <c r="A25" s="42">
        <v>15</v>
      </c>
      <c r="B25" s="240" t="s">
        <v>335</v>
      </c>
      <c r="C25" s="241" t="s">
        <v>12</v>
      </c>
      <c r="D25" s="43"/>
      <c r="E25" s="43"/>
      <c r="F25" s="43"/>
      <c r="G25" s="402" t="e">
        <f t="shared" si="11"/>
        <v>#DIV/0!</v>
      </c>
      <c r="H25" s="43"/>
      <c r="I25" s="43"/>
      <c r="J25" s="43"/>
      <c r="K25" s="405" t="e">
        <f t="shared" si="7"/>
        <v>#DIV/0!</v>
      </c>
      <c r="L25" s="43"/>
      <c r="M25" s="43"/>
      <c r="N25" s="43"/>
      <c r="O25" s="405" t="e">
        <f t="shared" si="0"/>
        <v>#DIV/0!</v>
      </c>
      <c r="P25" s="43"/>
      <c r="Q25" s="43"/>
      <c r="R25" s="43"/>
      <c r="S25" s="405" t="e">
        <f t="shared" si="1"/>
        <v>#DIV/0!</v>
      </c>
      <c r="T25" s="43"/>
      <c r="U25" s="43"/>
      <c r="V25" s="43"/>
      <c r="W25" s="405" t="e">
        <f t="shared" si="2"/>
        <v>#DIV/0!</v>
      </c>
      <c r="X25" s="43"/>
      <c r="Y25" s="43"/>
      <c r="Z25" s="43"/>
      <c r="AA25" s="405" t="e">
        <f t="shared" si="3"/>
        <v>#DIV/0!</v>
      </c>
      <c r="AB25" s="43"/>
      <c r="AC25" s="43"/>
      <c r="AD25" s="43"/>
      <c r="AE25" s="405" t="e">
        <f t="shared" si="4"/>
        <v>#DIV/0!</v>
      </c>
      <c r="AF25" s="43"/>
      <c r="AG25" s="44" t="s">
        <v>43</v>
      </c>
      <c r="AH25" s="44"/>
      <c r="AI25" s="405" t="e">
        <f t="shared" si="5"/>
        <v>#DIV/0!</v>
      </c>
      <c r="AJ25" s="415" t="e">
        <f t="shared" si="6"/>
        <v>#DIV/0!</v>
      </c>
      <c r="AK25" s="44"/>
      <c r="AL25" s="263"/>
      <c r="AM25" s="428" t="e">
        <f t="shared" si="8"/>
        <v>#DIV/0!</v>
      </c>
      <c r="AN25" s="426" t="e">
        <f t="shared" si="9"/>
        <v>#DIV/0!</v>
      </c>
      <c r="AO25" s="421" t="e">
        <f t="shared" si="10"/>
        <v>#DIV/0!</v>
      </c>
      <c r="AP25"/>
    </row>
    <row r="26" spans="1:42" s="2" customFormat="1" ht="12" customHeight="1" x14ac:dyDescent="0.3">
      <c r="A26" s="42">
        <v>16</v>
      </c>
      <c r="B26" s="240" t="s">
        <v>336</v>
      </c>
      <c r="C26" s="241" t="s">
        <v>6</v>
      </c>
      <c r="D26" s="43"/>
      <c r="E26" s="43"/>
      <c r="F26" s="43"/>
      <c r="G26" s="402" t="e">
        <f t="shared" si="11"/>
        <v>#DIV/0!</v>
      </c>
      <c r="H26" s="43"/>
      <c r="I26" s="43"/>
      <c r="J26" s="43"/>
      <c r="K26" s="405" t="e">
        <f t="shared" si="7"/>
        <v>#DIV/0!</v>
      </c>
      <c r="L26" s="43"/>
      <c r="M26" s="43"/>
      <c r="N26" s="43"/>
      <c r="O26" s="405" t="e">
        <f t="shared" si="0"/>
        <v>#DIV/0!</v>
      </c>
      <c r="P26" s="43"/>
      <c r="Q26" s="43"/>
      <c r="R26" s="43"/>
      <c r="S26" s="405" t="e">
        <f t="shared" si="1"/>
        <v>#DIV/0!</v>
      </c>
      <c r="T26" s="43"/>
      <c r="U26" s="43"/>
      <c r="V26" s="43"/>
      <c r="W26" s="405" t="e">
        <f t="shared" si="2"/>
        <v>#DIV/0!</v>
      </c>
      <c r="X26" s="43"/>
      <c r="Y26" s="43"/>
      <c r="Z26" s="43"/>
      <c r="AA26" s="405" t="e">
        <f t="shared" si="3"/>
        <v>#DIV/0!</v>
      </c>
      <c r="AB26" s="43"/>
      <c r="AC26" s="43"/>
      <c r="AD26" s="43"/>
      <c r="AE26" s="405" t="e">
        <f t="shared" si="4"/>
        <v>#DIV/0!</v>
      </c>
      <c r="AF26" s="43"/>
      <c r="AG26" s="44" t="s">
        <v>43</v>
      </c>
      <c r="AH26" s="44"/>
      <c r="AI26" s="405" t="e">
        <f t="shared" si="5"/>
        <v>#DIV/0!</v>
      </c>
      <c r="AJ26" s="415" t="e">
        <f t="shared" si="6"/>
        <v>#DIV/0!</v>
      </c>
      <c r="AK26" s="44"/>
      <c r="AL26" s="263"/>
      <c r="AM26" s="428" t="e">
        <f t="shared" si="8"/>
        <v>#DIV/0!</v>
      </c>
      <c r="AN26" s="426" t="e">
        <f t="shared" si="9"/>
        <v>#DIV/0!</v>
      </c>
      <c r="AO26" s="421" t="e">
        <f t="shared" si="10"/>
        <v>#DIV/0!</v>
      </c>
      <c r="AP26"/>
    </row>
    <row r="27" spans="1:42" s="2" customFormat="1" ht="12" customHeight="1" x14ac:dyDescent="0.3">
      <c r="A27" s="42">
        <v>17</v>
      </c>
      <c r="B27" s="240" t="s">
        <v>337</v>
      </c>
      <c r="C27" s="241" t="s">
        <v>6</v>
      </c>
      <c r="D27" s="43"/>
      <c r="E27" s="43"/>
      <c r="F27" s="43"/>
      <c r="G27" s="402" t="e">
        <f t="shared" si="11"/>
        <v>#DIV/0!</v>
      </c>
      <c r="H27" s="43"/>
      <c r="I27" s="43"/>
      <c r="J27" s="43"/>
      <c r="K27" s="405" t="e">
        <f t="shared" si="7"/>
        <v>#DIV/0!</v>
      </c>
      <c r="L27" s="43"/>
      <c r="M27" s="43"/>
      <c r="N27" s="43"/>
      <c r="O27" s="405" t="e">
        <f t="shared" si="0"/>
        <v>#DIV/0!</v>
      </c>
      <c r="P27" s="43"/>
      <c r="Q27" s="43"/>
      <c r="R27" s="43"/>
      <c r="S27" s="405" t="e">
        <f t="shared" si="1"/>
        <v>#DIV/0!</v>
      </c>
      <c r="T27" s="43"/>
      <c r="U27" s="43"/>
      <c r="V27" s="43"/>
      <c r="W27" s="405" t="e">
        <f t="shared" si="2"/>
        <v>#DIV/0!</v>
      </c>
      <c r="X27" s="43"/>
      <c r="Y27" s="43"/>
      <c r="Z27" s="43"/>
      <c r="AA27" s="405" t="e">
        <f t="shared" si="3"/>
        <v>#DIV/0!</v>
      </c>
      <c r="AB27" s="43"/>
      <c r="AC27" s="43"/>
      <c r="AD27" s="43"/>
      <c r="AE27" s="405" t="e">
        <f t="shared" si="4"/>
        <v>#DIV/0!</v>
      </c>
      <c r="AF27" s="43"/>
      <c r="AG27" s="44" t="s">
        <v>43</v>
      </c>
      <c r="AH27" s="44"/>
      <c r="AI27" s="405" t="e">
        <f t="shared" si="5"/>
        <v>#DIV/0!</v>
      </c>
      <c r="AJ27" s="415" t="e">
        <f t="shared" si="6"/>
        <v>#DIV/0!</v>
      </c>
      <c r="AK27" s="44"/>
      <c r="AL27" s="263"/>
      <c r="AM27" s="428" t="e">
        <f t="shared" si="8"/>
        <v>#DIV/0!</v>
      </c>
      <c r="AN27" s="426" t="e">
        <f t="shared" si="9"/>
        <v>#DIV/0!</v>
      </c>
      <c r="AO27" s="421" t="e">
        <f t="shared" si="10"/>
        <v>#DIV/0!</v>
      </c>
      <c r="AP27"/>
    </row>
    <row r="28" spans="1:42" s="2" customFormat="1" ht="12" customHeight="1" x14ac:dyDescent="0.3">
      <c r="A28" s="42">
        <v>18</v>
      </c>
      <c r="B28" s="240" t="s">
        <v>338</v>
      </c>
      <c r="C28" s="241" t="s">
        <v>6</v>
      </c>
      <c r="D28" s="43"/>
      <c r="E28" s="43"/>
      <c r="F28" s="43"/>
      <c r="G28" s="402" t="e">
        <f t="shared" si="11"/>
        <v>#DIV/0!</v>
      </c>
      <c r="H28" s="43"/>
      <c r="I28" s="43"/>
      <c r="J28" s="43"/>
      <c r="K28" s="405" t="e">
        <f t="shared" si="7"/>
        <v>#DIV/0!</v>
      </c>
      <c r="L28" s="43"/>
      <c r="M28" s="43"/>
      <c r="N28" s="43"/>
      <c r="O28" s="405" t="e">
        <f t="shared" si="0"/>
        <v>#DIV/0!</v>
      </c>
      <c r="P28" s="43"/>
      <c r="Q28" s="43"/>
      <c r="R28" s="43"/>
      <c r="S28" s="405" t="e">
        <f t="shared" si="1"/>
        <v>#DIV/0!</v>
      </c>
      <c r="T28" s="43"/>
      <c r="U28" s="43"/>
      <c r="V28" s="43"/>
      <c r="W28" s="405" t="e">
        <f t="shared" si="2"/>
        <v>#DIV/0!</v>
      </c>
      <c r="X28" s="43"/>
      <c r="Y28" s="43"/>
      <c r="Z28" s="43"/>
      <c r="AA28" s="405" t="e">
        <f t="shared" si="3"/>
        <v>#DIV/0!</v>
      </c>
      <c r="AB28" s="43"/>
      <c r="AC28" s="43"/>
      <c r="AD28" s="43"/>
      <c r="AE28" s="405" t="e">
        <f t="shared" si="4"/>
        <v>#DIV/0!</v>
      </c>
      <c r="AF28" s="43"/>
      <c r="AG28" s="44" t="s">
        <v>43</v>
      </c>
      <c r="AH28" s="44"/>
      <c r="AI28" s="405" t="e">
        <f t="shared" si="5"/>
        <v>#DIV/0!</v>
      </c>
      <c r="AJ28" s="415" t="e">
        <f t="shared" si="6"/>
        <v>#DIV/0!</v>
      </c>
      <c r="AK28" s="44"/>
      <c r="AL28" s="263"/>
      <c r="AM28" s="428" t="e">
        <f t="shared" si="8"/>
        <v>#DIV/0!</v>
      </c>
      <c r="AN28" s="426" t="e">
        <f t="shared" si="9"/>
        <v>#DIV/0!</v>
      </c>
      <c r="AO28" s="421" t="e">
        <f t="shared" si="10"/>
        <v>#DIV/0!</v>
      </c>
      <c r="AP28"/>
    </row>
    <row r="29" spans="1:42" s="2" customFormat="1" ht="12" customHeight="1" x14ac:dyDescent="0.3">
      <c r="A29" s="42">
        <v>19</v>
      </c>
      <c r="B29" s="240" t="s">
        <v>339</v>
      </c>
      <c r="C29" s="241" t="s">
        <v>12</v>
      </c>
      <c r="D29" s="43"/>
      <c r="E29" s="43"/>
      <c r="F29" s="43"/>
      <c r="G29" s="402" t="e">
        <f t="shared" si="11"/>
        <v>#DIV/0!</v>
      </c>
      <c r="H29" s="43"/>
      <c r="I29" s="43"/>
      <c r="J29" s="43"/>
      <c r="K29" s="405" t="e">
        <f t="shared" si="7"/>
        <v>#DIV/0!</v>
      </c>
      <c r="L29" s="43"/>
      <c r="M29" s="43"/>
      <c r="N29" s="43"/>
      <c r="O29" s="405" t="e">
        <f t="shared" si="0"/>
        <v>#DIV/0!</v>
      </c>
      <c r="P29" s="43"/>
      <c r="Q29" s="43"/>
      <c r="R29" s="43"/>
      <c r="S29" s="405" t="e">
        <f t="shared" si="1"/>
        <v>#DIV/0!</v>
      </c>
      <c r="T29" s="43"/>
      <c r="U29" s="43"/>
      <c r="V29" s="43"/>
      <c r="W29" s="405" t="e">
        <f t="shared" si="2"/>
        <v>#DIV/0!</v>
      </c>
      <c r="X29" s="43"/>
      <c r="Y29" s="43"/>
      <c r="Z29" s="43"/>
      <c r="AA29" s="405" t="e">
        <f t="shared" si="3"/>
        <v>#DIV/0!</v>
      </c>
      <c r="AB29" s="43"/>
      <c r="AC29" s="43"/>
      <c r="AD29" s="43"/>
      <c r="AE29" s="405" t="e">
        <f t="shared" si="4"/>
        <v>#DIV/0!</v>
      </c>
      <c r="AF29" s="43"/>
      <c r="AG29" s="44" t="s">
        <v>43</v>
      </c>
      <c r="AH29" s="44"/>
      <c r="AI29" s="405" t="e">
        <f t="shared" si="5"/>
        <v>#DIV/0!</v>
      </c>
      <c r="AJ29" s="415" t="e">
        <f t="shared" si="6"/>
        <v>#DIV/0!</v>
      </c>
      <c r="AK29" s="44"/>
      <c r="AL29" s="263"/>
      <c r="AM29" s="428" t="e">
        <f t="shared" si="8"/>
        <v>#DIV/0!</v>
      </c>
      <c r="AN29" s="426" t="e">
        <f t="shared" si="9"/>
        <v>#DIV/0!</v>
      </c>
      <c r="AO29" s="421" t="e">
        <f t="shared" si="10"/>
        <v>#DIV/0!</v>
      </c>
      <c r="AP29"/>
    </row>
    <row r="30" spans="1:42" s="2" customFormat="1" ht="12" customHeight="1" x14ac:dyDescent="0.3">
      <c r="A30" s="42">
        <v>20</v>
      </c>
      <c r="B30" s="240" t="s">
        <v>340</v>
      </c>
      <c r="C30" s="241" t="s">
        <v>6</v>
      </c>
      <c r="D30" s="15"/>
      <c r="E30" s="43"/>
      <c r="F30" s="43"/>
      <c r="G30" s="402" t="e">
        <f t="shared" si="11"/>
        <v>#DIV/0!</v>
      </c>
      <c r="H30" s="43"/>
      <c r="I30" s="43"/>
      <c r="J30" s="43"/>
      <c r="K30" s="405" t="e">
        <f t="shared" si="7"/>
        <v>#DIV/0!</v>
      </c>
      <c r="L30" s="43"/>
      <c r="M30" s="43"/>
      <c r="N30" s="43"/>
      <c r="O30" s="405" t="e">
        <f t="shared" si="0"/>
        <v>#DIV/0!</v>
      </c>
      <c r="P30" s="43"/>
      <c r="Q30" s="43"/>
      <c r="R30" s="43"/>
      <c r="S30" s="405" t="e">
        <f t="shared" si="1"/>
        <v>#DIV/0!</v>
      </c>
      <c r="T30" s="43"/>
      <c r="U30" s="43"/>
      <c r="V30" s="43"/>
      <c r="W30" s="405" t="e">
        <f t="shared" si="2"/>
        <v>#DIV/0!</v>
      </c>
      <c r="X30" s="43"/>
      <c r="Y30" s="43"/>
      <c r="Z30" s="43"/>
      <c r="AA30" s="405" t="e">
        <f t="shared" si="3"/>
        <v>#DIV/0!</v>
      </c>
      <c r="AB30" s="43"/>
      <c r="AC30" s="43"/>
      <c r="AD30" s="43"/>
      <c r="AE30" s="405" t="e">
        <f t="shared" si="4"/>
        <v>#DIV/0!</v>
      </c>
      <c r="AF30" s="43"/>
      <c r="AG30" s="44" t="s">
        <v>43</v>
      </c>
      <c r="AH30" s="44"/>
      <c r="AI30" s="405" t="e">
        <f t="shared" si="5"/>
        <v>#DIV/0!</v>
      </c>
      <c r="AJ30" s="415" t="e">
        <f t="shared" si="6"/>
        <v>#DIV/0!</v>
      </c>
      <c r="AK30" s="44"/>
      <c r="AL30" s="263"/>
      <c r="AM30" s="428" t="e">
        <f t="shared" si="8"/>
        <v>#DIV/0!</v>
      </c>
      <c r="AN30" s="426" t="e">
        <f t="shared" si="9"/>
        <v>#DIV/0!</v>
      </c>
      <c r="AO30" s="421" t="e">
        <f t="shared" si="10"/>
        <v>#DIV/0!</v>
      </c>
      <c r="AP30"/>
    </row>
    <row r="31" spans="1:42" s="2" customFormat="1" ht="12" customHeight="1" x14ac:dyDescent="0.3">
      <c r="A31" s="42">
        <v>21</v>
      </c>
      <c r="B31" s="240" t="s">
        <v>341</v>
      </c>
      <c r="C31" s="241" t="s">
        <v>6</v>
      </c>
      <c r="D31" s="43"/>
      <c r="E31" s="43"/>
      <c r="F31" s="43"/>
      <c r="G31" s="402" t="e">
        <f t="shared" si="11"/>
        <v>#DIV/0!</v>
      </c>
      <c r="H31" s="43"/>
      <c r="I31" s="43"/>
      <c r="J31" s="43"/>
      <c r="K31" s="405" t="e">
        <f t="shared" si="7"/>
        <v>#DIV/0!</v>
      </c>
      <c r="L31" s="43"/>
      <c r="M31" s="43"/>
      <c r="N31" s="43"/>
      <c r="O31" s="405" t="e">
        <f t="shared" si="0"/>
        <v>#DIV/0!</v>
      </c>
      <c r="P31" s="43"/>
      <c r="Q31" s="43"/>
      <c r="R31" s="43"/>
      <c r="S31" s="405" t="e">
        <f t="shared" si="1"/>
        <v>#DIV/0!</v>
      </c>
      <c r="T31" s="43"/>
      <c r="U31" s="43"/>
      <c r="V31" s="43"/>
      <c r="W31" s="405" t="e">
        <f t="shared" si="2"/>
        <v>#DIV/0!</v>
      </c>
      <c r="X31" s="43"/>
      <c r="Y31" s="43"/>
      <c r="Z31" s="43"/>
      <c r="AA31" s="405" t="e">
        <f t="shared" si="3"/>
        <v>#DIV/0!</v>
      </c>
      <c r="AB31" s="43"/>
      <c r="AC31" s="43"/>
      <c r="AD31" s="43"/>
      <c r="AE31" s="405" t="e">
        <f t="shared" si="4"/>
        <v>#DIV/0!</v>
      </c>
      <c r="AF31" s="43"/>
      <c r="AG31" s="44" t="s">
        <v>43</v>
      </c>
      <c r="AH31" s="44"/>
      <c r="AI31" s="405" t="e">
        <f t="shared" si="5"/>
        <v>#DIV/0!</v>
      </c>
      <c r="AJ31" s="415" t="e">
        <f t="shared" si="6"/>
        <v>#DIV/0!</v>
      </c>
      <c r="AK31" s="44"/>
      <c r="AL31" s="263"/>
      <c r="AM31" s="428" t="e">
        <f t="shared" si="8"/>
        <v>#DIV/0!</v>
      </c>
      <c r="AN31" s="426" t="e">
        <f t="shared" si="9"/>
        <v>#DIV/0!</v>
      </c>
      <c r="AO31" s="421" t="e">
        <f t="shared" si="10"/>
        <v>#DIV/0!</v>
      </c>
      <c r="AP31"/>
    </row>
    <row r="32" spans="1:42" s="2" customFormat="1" ht="12" customHeight="1" x14ac:dyDescent="0.3">
      <c r="A32" s="42">
        <v>22</v>
      </c>
      <c r="B32" s="240" t="s">
        <v>342</v>
      </c>
      <c r="C32" s="241" t="s">
        <v>6</v>
      </c>
      <c r="D32" s="12"/>
      <c r="E32" s="43"/>
      <c r="F32" s="43"/>
      <c r="G32" s="402" t="e">
        <f t="shared" si="11"/>
        <v>#DIV/0!</v>
      </c>
      <c r="H32" s="43"/>
      <c r="I32" s="43"/>
      <c r="J32" s="43"/>
      <c r="K32" s="405" t="e">
        <f t="shared" si="7"/>
        <v>#DIV/0!</v>
      </c>
      <c r="L32" s="43"/>
      <c r="M32" s="43"/>
      <c r="N32" s="43"/>
      <c r="O32" s="405" t="e">
        <f t="shared" si="0"/>
        <v>#DIV/0!</v>
      </c>
      <c r="P32" s="43"/>
      <c r="Q32" s="43"/>
      <c r="R32" s="43"/>
      <c r="S32" s="405" t="e">
        <f t="shared" si="1"/>
        <v>#DIV/0!</v>
      </c>
      <c r="T32" s="43"/>
      <c r="U32" s="43"/>
      <c r="V32" s="43"/>
      <c r="W32" s="405" t="e">
        <f t="shared" si="2"/>
        <v>#DIV/0!</v>
      </c>
      <c r="X32" s="43"/>
      <c r="Y32" s="43"/>
      <c r="Z32" s="43"/>
      <c r="AA32" s="405" t="e">
        <f t="shared" si="3"/>
        <v>#DIV/0!</v>
      </c>
      <c r="AB32" s="43"/>
      <c r="AC32" s="43"/>
      <c r="AD32" s="43"/>
      <c r="AE32" s="405" t="e">
        <f t="shared" si="4"/>
        <v>#DIV/0!</v>
      </c>
      <c r="AF32" s="43"/>
      <c r="AG32" s="44" t="s">
        <v>43</v>
      </c>
      <c r="AH32" s="44"/>
      <c r="AI32" s="405" t="e">
        <f t="shared" si="5"/>
        <v>#DIV/0!</v>
      </c>
      <c r="AJ32" s="415" t="e">
        <f t="shared" si="6"/>
        <v>#DIV/0!</v>
      </c>
      <c r="AK32" s="44"/>
      <c r="AL32" s="263"/>
      <c r="AM32" s="428" t="e">
        <f t="shared" si="8"/>
        <v>#DIV/0!</v>
      </c>
      <c r="AN32" s="426" t="e">
        <f t="shared" si="9"/>
        <v>#DIV/0!</v>
      </c>
      <c r="AO32" s="421" t="e">
        <f t="shared" si="10"/>
        <v>#DIV/0!</v>
      </c>
      <c r="AP32"/>
    </row>
    <row r="33" spans="1:45" s="2" customFormat="1" ht="12" customHeight="1" x14ac:dyDescent="0.3">
      <c r="A33" s="42">
        <v>23</v>
      </c>
      <c r="B33" s="240" t="s">
        <v>343</v>
      </c>
      <c r="C33" s="241" t="s">
        <v>12</v>
      </c>
      <c r="D33" s="12"/>
      <c r="E33" s="43"/>
      <c r="F33" s="43"/>
      <c r="G33" s="402" t="e">
        <f t="shared" si="11"/>
        <v>#DIV/0!</v>
      </c>
      <c r="H33" s="43"/>
      <c r="I33" s="43"/>
      <c r="J33" s="43"/>
      <c r="K33" s="405" t="e">
        <f t="shared" si="7"/>
        <v>#DIV/0!</v>
      </c>
      <c r="L33" s="43"/>
      <c r="M33" s="43"/>
      <c r="N33" s="43"/>
      <c r="O33" s="405" t="e">
        <f t="shared" si="0"/>
        <v>#DIV/0!</v>
      </c>
      <c r="P33" s="43"/>
      <c r="Q33" s="43"/>
      <c r="R33" s="43"/>
      <c r="S33" s="405" t="e">
        <f t="shared" si="1"/>
        <v>#DIV/0!</v>
      </c>
      <c r="T33" s="43"/>
      <c r="U33" s="43"/>
      <c r="V33" s="43"/>
      <c r="W33" s="405" t="e">
        <f t="shared" si="2"/>
        <v>#DIV/0!</v>
      </c>
      <c r="X33" s="43"/>
      <c r="Y33" s="43"/>
      <c r="Z33" s="43"/>
      <c r="AA33" s="405" t="e">
        <f t="shared" si="3"/>
        <v>#DIV/0!</v>
      </c>
      <c r="AB33" s="43"/>
      <c r="AC33" s="43"/>
      <c r="AD33" s="43"/>
      <c r="AE33" s="405" t="e">
        <f t="shared" si="4"/>
        <v>#DIV/0!</v>
      </c>
      <c r="AF33" s="43"/>
      <c r="AG33" s="44"/>
      <c r="AH33" s="44"/>
      <c r="AI33" s="405" t="e">
        <f t="shared" si="5"/>
        <v>#DIV/0!</v>
      </c>
      <c r="AJ33" s="415" t="e">
        <f t="shared" si="6"/>
        <v>#DIV/0!</v>
      </c>
      <c r="AK33" s="44"/>
      <c r="AL33" s="263"/>
      <c r="AM33" s="428" t="e">
        <f t="shared" si="8"/>
        <v>#DIV/0!</v>
      </c>
      <c r="AN33" s="426" t="e">
        <f t="shared" si="9"/>
        <v>#DIV/0!</v>
      </c>
      <c r="AO33" s="421" t="e">
        <f t="shared" si="10"/>
        <v>#DIV/0!</v>
      </c>
      <c r="AP33"/>
    </row>
    <row r="34" spans="1:45" s="2" customFormat="1" ht="12" customHeight="1" x14ac:dyDescent="0.3">
      <c r="A34" s="42">
        <v>24</v>
      </c>
      <c r="B34" s="240" t="s">
        <v>344</v>
      </c>
      <c r="C34" s="241" t="s">
        <v>12</v>
      </c>
      <c r="D34" s="43"/>
      <c r="E34" s="43"/>
      <c r="F34" s="43"/>
      <c r="G34" s="402" t="e">
        <f t="shared" si="11"/>
        <v>#DIV/0!</v>
      </c>
      <c r="H34" s="43"/>
      <c r="I34" s="43"/>
      <c r="J34" s="43"/>
      <c r="K34" s="405" t="e">
        <f t="shared" si="7"/>
        <v>#DIV/0!</v>
      </c>
      <c r="L34" s="43"/>
      <c r="M34" s="43"/>
      <c r="N34" s="43"/>
      <c r="O34" s="405" t="e">
        <f t="shared" si="0"/>
        <v>#DIV/0!</v>
      </c>
      <c r="P34" s="43"/>
      <c r="Q34" s="43"/>
      <c r="R34" s="43"/>
      <c r="S34" s="405" t="e">
        <f t="shared" si="1"/>
        <v>#DIV/0!</v>
      </c>
      <c r="T34" s="43"/>
      <c r="U34" s="43"/>
      <c r="V34" s="43"/>
      <c r="W34" s="405" t="e">
        <f t="shared" si="2"/>
        <v>#DIV/0!</v>
      </c>
      <c r="X34" s="43"/>
      <c r="Y34" s="43"/>
      <c r="Z34" s="43"/>
      <c r="AA34" s="405" t="e">
        <f t="shared" si="3"/>
        <v>#DIV/0!</v>
      </c>
      <c r="AB34" s="43"/>
      <c r="AC34" s="43"/>
      <c r="AD34" s="43"/>
      <c r="AE34" s="405" t="e">
        <f t="shared" si="4"/>
        <v>#DIV/0!</v>
      </c>
      <c r="AF34" s="43"/>
      <c r="AG34" s="44" t="s">
        <v>43</v>
      </c>
      <c r="AH34" s="44"/>
      <c r="AI34" s="405" t="e">
        <f t="shared" si="5"/>
        <v>#DIV/0!</v>
      </c>
      <c r="AJ34" s="415" t="e">
        <f t="shared" si="6"/>
        <v>#DIV/0!</v>
      </c>
      <c r="AK34" s="44"/>
      <c r="AL34" s="263"/>
      <c r="AM34" s="428" t="e">
        <f t="shared" si="8"/>
        <v>#DIV/0!</v>
      </c>
      <c r="AN34" s="426" t="e">
        <f t="shared" si="9"/>
        <v>#DIV/0!</v>
      </c>
      <c r="AO34" s="421" t="e">
        <f t="shared" si="10"/>
        <v>#DIV/0!</v>
      </c>
      <c r="AP34"/>
    </row>
    <row r="35" spans="1:45" s="2" customFormat="1" ht="12" customHeight="1" x14ac:dyDescent="0.3">
      <c r="A35" s="42">
        <v>25</v>
      </c>
      <c r="B35" s="240" t="s">
        <v>345</v>
      </c>
      <c r="C35" s="241" t="s">
        <v>6</v>
      </c>
      <c r="D35" s="43"/>
      <c r="E35" s="43"/>
      <c r="F35" s="43"/>
      <c r="G35" s="402" t="e">
        <f t="shared" si="11"/>
        <v>#DIV/0!</v>
      </c>
      <c r="H35" s="43"/>
      <c r="I35" s="43"/>
      <c r="J35" s="43"/>
      <c r="K35" s="405" t="e">
        <f t="shared" si="7"/>
        <v>#DIV/0!</v>
      </c>
      <c r="L35" s="43"/>
      <c r="M35" s="43"/>
      <c r="N35" s="43"/>
      <c r="O35" s="405" t="e">
        <f t="shared" si="0"/>
        <v>#DIV/0!</v>
      </c>
      <c r="P35" s="43"/>
      <c r="Q35" s="43"/>
      <c r="R35" s="43"/>
      <c r="S35" s="405" t="e">
        <f t="shared" si="1"/>
        <v>#DIV/0!</v>
      </c>
      <c r="T35" s="43"/>
      <c r="U35" s="43"/>
      <c r="V35" s="43"/>
      <c r="W35" s="405" t="e">
        <f t="shared" si="2"/>
        <v>#DIV/0!</v>
      </c>
      <c r="X35" s="43"/>
      <c r="Y35" s="43"/>
      <c r="Z35" s="43"/>
      <c r="AA35" s="405" t="e">
        <f t="shared" si="3"/>
        <v>#DIV/0!</v>
      </c>
      <c r="AB35" s="43"/>
      <c r="AC35" s="43"/>
      <c r="AD35" s="43"/>
      <c r="AE35" s="405" t="e">
        <f t="shared" si="4"/>
        <v>#DIV/0!</v>
      </c>
      <c r="AF35" s="43"/>
      <c r="AG35" s="44"/>
      <c r="AH35" s="44"/>
      <c r="AI35" s="405" t="e">
        <f t="shared" si="5"/>
        <v>#DIV/0!</v>
      </c>
      <c r="AJ35" s="415" t="e">
        <f t="shared" si="6"/>
        <v>#DIV/0!</v>
      </c>
      <c r="AK35" s="44"/>
      <c r="AL35" s="263"/>
      <c r="AM35" s="428" t="e">
        <f t="shared" si="8"/>
        <v>#DIV/0!</v>
      </c>
      <c r="AN35" s="426" t="e">
        <f t="shared" si="9"/>
        <v>#DIV/0!</v>
      </c>
      <c r="AO35" s="421" t="e">
        <f t="shared" si="10"/>
        <v>#DIV/0!</v>
      </c>
      <c r="AP35"/>
    </row>
    <row r="36" spans="1:45" s="2" customFormat="1" ht="12" customHeight="1" x14ac:dyDescent="0.3">
      <c r="A36" s="42">
        <v>26</v>
      </c>
      <c r="B36" s="240" t="s">
        <v>346</v>
      </c>
      <c r="C36" s="241" t="s">
        <v>12</v>
      </c>
      <c r="D36" s="43"/>
      <c r="E36" s="43"/>
      <c r="F36" s="43"/>
      <c r="G36" s="402" t="e">
        <f t="shared" si="11"/>
        <v>#DIV/0!</v>
      </c>
      <c r="H36" s="43"/>
      <c r="I36" s="43"/>
      <c r="J36" s="43"/>
      <c r="K36" s="405" t="e">
        <f t="shared" si="7"/>
        <v>#DIV/0!</v>
      </c>
      <c r="L36" s="43"/>
      <c r="M36" s="43"/>
      <c r="N36" s="43"/>
      <c r="O36" s="405" t="e">
        <f t="shared" si="0"/>
        <v>#DIV/0!</v>
      </c>
      <c r="P36" s="43"/>
      <c r="Q36" s="43"/>
      <c r="R36" s="43"/>
      <c r="S36" s="405" t="e">
        <f t="shared" si="1"/>
        <v>#DIV/0!</v>
      </c>
      <c r="T36" s="43"/>
      <c r="U36" s="43"/>
      <c r="V36" s="43"/>
      <c r="W36" s="405" t="e">
        <f t="shared" si="2"/>
        <v>#DIV/0!</v>
      </c>
      <c r="X36" s="43"/>
      <c r="Y36" s="43"/>
      <c r="Z36" s="43"/>
      <c r="AA36" s="405" t="e">
        <f t="shared" si="3"/>
        <v>#DIV/0!</v>
      </c>
      <c r="AB36" s="43"/>
      <c r="AC36" s="43"/>
      <c r="AD36" s="43"/>
      <c r="AE36" s="405" t="e">
        <f t="shared" si="4"/>
        <v>#DIV/0!</v>
      </c>
      <c r="AF36" s="43"/>
      <c r="AG36" s="44" t="s">
        <v>43</v>
      </c>
      <c r="AH36" s="44"/>
      <c r="AI36" s="405" t="e">
        <f t="shared" si="5"/>
        <v>#DIV/0!</v>
      </c>
      <c r="AJ36" s="415" t="e">
        <f t="shared" si="6"/>
        <v>#DIV/0!</v>
      </c>
      <c r="AK36" s="44"/>
      <c r="AL36" s="263"/>
      <c r="AM36" s="428" t="e">
        <f t="shared" si="8"/>
        <v>#DIV/0!</v>
      </c>
      <c r="AN36" s="426" t="e">
        <f t="shared" si="9"/>
        <v>#DIV/0!</v>
      </c>
      <c r="AO36" s="421" t="e">
        <f t="shared" si="10"/>
        <v>#DIV/0!</v>
      </c>
      <c r="AP36"/>
    </row>
    <row r="37" spans="1:45" s="2" customFormat="1" ht="12" customHeight="1" x14ac:dyDescent="0.25">
      <c r="A37" s="42">
        <v>27</v>
      </c>
      <c r="B37" s="240" t="s">
        <v>347</v>
      </c>
      <c r="C37" s="241" t="s">
        <v>12</v>
      </c>
      <c r="D37" s="43"/>
      <c r="E37" s="43"/>
      <c r="F37" s="43"/>
      <c r="G37" s="402" t="e">
        <f t="shared" si="11"/>
        <v>#DIV/0!</v>
      </c>
      <c r="H37" s="43"/>
      <c r="I37" s="43"/>
      <c r="J37" s="43"/>
      <c r="K37" s="405" t="e">
        <f t="shared" si="7"/>
        <v>#DIV/0!</v>
      </c>
      <c r="L37" s="43"/>
      <c r="M37" s="43"/>
      <c r="N37" s="43"/>
      <c r="O37" s="405" t="e">
        <f t="shared" si="0"/>
        <v>#DIV/0!</v>
      </c>
      <c r="P37" s="43"/>
      <c r="Q37" s="43"/>
      <c r="R37" s="43"/>
      <c r="S37" s="405" t="e">
        <f t="shared" si="1"/>
        <v>#DIV/0!</v>
      </c>
      <c r="T37" s="43"/>
      <c r="U37" s="43"/>
      <c r="V37" s="43"/>
      <c r="W37" s="405" t="e">
        <f t="shared" si="2"/>
        <v>#DIV/0!</v>
      </c>
      <c r="X37" s="43"/>
      <c r="Y37" s="43"/>
      <c r="Z37" s="43"/>
      <c r="AA37" s="405" t="e">
        <f t="shared" si="3"/>
        <v>#DIV/0!</v>
      </c>
      <c r="AB37" s="43"/>
      <c r="AC37" s="43"/>
      <c r="AD37" s="43"/>
      <c r="AE37" s="405" t="e">
        <f t="shared" si="4"/>
        <v>#DIV/0!</v>
      </c>
      <c r="AF37" s="43"/>
      <c r="AG37" s="44" t="s">
        <v>43</v>
      </c>
      <c r="AH37" s="44"/>
      <c r="AI37" s="405" t="e">
        <f t="shared" si="5"/>
        <v>#DIV/0!</v>
      </c>
      <c r="AJ37" s="415" t="e">
        <f t="shared" si="6"/>
        <v>#DIV/0!</v>
      </c>
      <c r="AK37" s="44"/>
      <c r="AL37" s="263"/>
      <c r="AM37" s="428" t="e">
        <f t="shared" si="8"/>
        <v>#DIV/0!</v>
      </c>
      <c r="AN37" s="426" t="e">
        <f t="shared" si="9"/>
        <v>#DIV/0!</v>
      </c>
      <c r="AO37" s="421" t="e">
        <f t="shared" si="10"/>
        <v>#DIV/0!</v>
      </c>
    </row>
    <row r="38" spans="1:45" s="2" customFormat="1" ht="12" customHeight="1" x14ac:dyDescent="0.25">
      <c r="A38" s="42">
        <v>28</v>
      </c>
      <c r="B38" s="240" t="s">
        <v>348</v>
      </c>
      <c r="C38" s="241" t="s">
        <v>6</v>
      </c>
      <c r="D38" s="43"/>
      <c r="E38" s="43"/>
      <c r="F38" s="43"/>
      <c r="G38" s="402" t="e">
        <f t="shared" si="11"/>
        <v>#DIV/0!</v>
      </c>
      <c r="H38" s="43"/>
      <c r="I38" s="43"/>
      <c r="J38" s="43"/>
      <c r="K38" s="405" t="e">
        <f t="shared" ref="K38:K39" si="12">AVERAGE(G38:J38)</f>
        <v>#DIV/0!</v>
      </c>
      <c r="L38" s="43"/>
      <c r="M38" s="43"/>
      <c r="N38" s="43"/>
      <c r="O38" s="405" t="e">
        <f t="shared" si="0"/>
        <v>#DIV/0!</v>
      </c>
      <c r="P38" s="43"/>
      <c r="Q38" s="43"/>
      <c r="R38" s="43"/>
      <c r="S38" s="405" t="e">
        <f t="shared" ref="S38:S39" si="13">AVERAGE(O38:R38)</f>
        <v>#DIV/0!</v>
      </c>
      <c r="T38" s="43"/>
      <c r="U38" s="43"/>
      <c r="V38" s="43"/>
      <c r="W38" s="405" t="e">
        <f t="shared" si="2"/>
        <v>#DIV/0!</v>
      </c>
      <c r="X38" s="43"/>
      <c r="Y38" s="43"/>
      <c r="Z38" s="43"/>
      <c r="AA38" s="405" t="e">
        <f t="shared" ref="AA38:AA39" si="14">AVERAGE(W38:Z38)</f>
        <v>#DIV/0!</v>
      </c>
      <c r="AB38" s="43"/>
      <c r="AC38" s="43"/>
      <c r="AD38" s="43"/>
      <c r="AE38" s="405" t="e">
        <f t="shared" si="4"/>
        <v>#DIV/0!</v>
      </c>
      <c r="AF38" s="43"/>
      <c r="AG38" s="44" t="s">
        <v>43</v>
      </c>
      <c r="AH38" s="44"/>
      <c r="AI38" s="405" t="e">
        <f t="shared" ref="AI38:AI39" si="15">AVERAGE(AE38:AH38)</f>
        <v>#DIV/0!</v>
      </c>
      <c r="AJ38" s="415" t="e">
        <f t="shared" si="6"/>
        <v>#DIV/0!</v>
      </c>
      <c r="AK38" s="44"/>
      <c r="AL38" s="263"/>
      <c r="AM38" s="428" t="e">
        <f t="shared" si="8"/>
        <v>#DIV/0!</v>
      </c>
      <c r="AN38" s="426" t="e">
        <f t="shared" si="9"/>
        <v>#DIV/0!</v>
      </c>
      <c r="AO38" s="421" t="e">
        <f t="shared" si="10"/>
        <v>#DIV/0!</v>
      </c>
    </row>
    <row r="39" spans="1:45" s="2" customFormat="1" ht="12" customHeight="1" x14ac:dyDescent="0.25">
      <c r="A39" s="42">
        <v>29</v>
      </c>
      <c r="B39" s="240" t="s">
        <v>349</v>
      </c>
      <c r="C39" s="241" t="s">
        <v>12</v>
      </c>
      <c r="D39" s="43"/>
      <c r="E39" s="12"/>
      <c r="F39" s="12"/>
      <c r="G39" s="402" t="e">
        <f t="shared" si="11"/>
        <v>#DIV/0!</v>
      </c>
      <c r="H39" s="12"/>
      <c r="I39" s="12"/>
      <c r="J39" s="12"/>
      <c r="K39" s="402" t="e">
        <f t="shared" si="12"/>
        <v>#DIV/0!</v>
      </c>
      <c r="L39" s="12"/>
      <c r="M39" s="12"/>
      <c r="N39" s="43"/>
      <c r="O39" s="402" t="e">
        <f t="shared" si="0"/>
        <v>#DIV/0!</v>
      </c>
      <c r="P39" s="43"/>
      <c r="Q39" s="43"/>
      <c r="R39" s="43"/>
      <c r="S39" s="402" t="e">
        <f t="shared" si="13"/>
        <v>#DIV/0!</v>
      </c>
      <c r="T39" s="43"/>
      <c r="U39" s="43"/>
      <c r="V39" s="43"/>
      <c r="W39" s="402" t="e">
        <f t="shared" si="2"/>
        <v>#DIV/0!</v>
      </c>
      <c r="X39" s="43"/>
      <c r="Y39" s="43"/>
      <c r="Z39" s="43"/>
      <c r="AA39" s="402" t="e">
        <f t="shared" si="14"/>
        <v>#DIV/0!</v>
      </c>
      <c r="AB39" s="43"/>
      <c r="AC39" s="43"/>
      <c r="AD39" s="43"/>
      <c r="AE39" s="402" t="e">
        <f t="shared" si="4"/>
        <v>#DIV/0!</v>
      </c>
      <c r="AF39" s="43"/>
      <c r="AG39" s="44" t="s">
        <v>43</v>
      </c>
      <c r="AH39" s="44"/>
      <c r="AI39" s="402" t="e">
        <f t="shared" si="15"/>
        <v>#DIV/0!</v>
      </c>
      <c r="AJ39" s="460" t="e">
        <f t="shared" si="6"/>
        <v>#DIV/0!</v>
      </c>
      <c r="AK39" s="44"/>
      <c r="AL39" s="263"/>
      <c r="AM39" s="428" t="e">
        <f t="shared" si="8"/>
        <v>#DIV/0!</v>
      </c>
      <c r="AN39" s="426" t="e">
        <f t="shared" si="9"/>
        <v>#DIV/0!</v>
      </c>
      <c r="AO39" s="421" t="e">
        <f t="shared" si="10"/>
        <v>#DIV/0!</v>
      </c>
    </row>
    <row r="40" spans="1:45" s="2" customFormat="1" ht="12" customHeight="1" x14ac:dyDescent="0.25">
      <c r="A40" s="42">
        <v>30</v>
      </c>
      <c r="B40" s="240" t="s">
        <v>350</v>
      </c>
      <c r="C40" s="241" t="s">
        <v>12</v>
      </c>
      <c r="D40" s="232"/>
      <c r="E40" s="189"/>
      <c r="F40" s="189"/>
      <c r="G40" s="402" t="e">
        <f t="shared" ref="G40:G42" si="16">AVERAGE(D40:F40)</f>
        <v>#DIV/0!</v>
      </c>
      <c r="H40" s="12"/>
      <c r="I40" s="12"/>
      <c r="J40" s="12"/>
      <c r="K40" s="405" t="e">
        <f t="shared" ref="K40:K42" si="17">AVERAGE(G40:J40)</f>
        <v>#DIV/0!</v>
      </c>
      <c r="L40" s="12"/>
      <c r="M40" s="12"/>
      <c r="N40" s="43"/>
      <c r="O40" s="405" t="e">
        <f t="shared" ref="O40:O42" si="18">AVERAGE(L40:N40)</f>
        <v>#DIV/0!</v>
      </c>
      <c r="P40" s="43"/>
      <c r="Q40" s="43"/>
      <c r="R40" s="43"/>
      <c r="S40" s="405" t="e">
        <f t="shared" ref="S40:S42" si="19">AVERAGE(O40:R40)</f>
        <v>#DIV/0!</v>
      </c>
      <c r="T40" s="43"/>
      <c r="U40" s="43"/>
      <c r="V40" s="43"/>
      <c r="W40" s="405" t="e">
        <f t="shared" ref="W40:W42" si="20">AVERAGE(T40:V40)</f>
        <v>#DIV/0!</v>
      </c>
      <c r="X40" s="43"/>
      <c r="Y40" s="43"/>
      <c r="Z40" s="43"/>
      <c r="AA40" s="405" t="e">
        <f t="shared" ref="AA40:AA42" si="21">AVERAGE(W40:Z40)</f>
        <v>#DIV/0!</v>
      </c>
      <c r="AB40" s="43"/>
      <c r="AC40" s="43"/>
      <c r="AD40" s="43"/>
      <c r="AE40" s="405" t="e">
        <f t="shared" ref="AE40:AE42" si="22">AVERAGE(AB40:AD40)</f>
        <v>#DIV/0!</v>
      </c>
      <c r="AF40" s="43"/>
      <c r="AG40" s="44" t="s">
        <v>43</v>
      </c>
      <c r="AH40" s="44"/>
      <c r="AI40" s="405" t="e">
        <f t="shared" ref="AI40:AI42" si="23">AVERAGE(AE40:AH40)</f>
        <v>#DIV/0!</v>
      </c>
      <c r="AJ40" s="415" t="e">
        <f t="shared" ref="AJ40:AJ42" si="24">(K40+S40+AA40+AI40)/4</f>
        <v>#DIV/0!</v>
      </c>
      <c r="AK40" s="44"/>
      <c r="AL40" s="263"/>
      <c r="AM40" s="428" t="e">
        <f t="shared" ref="AM40:AM42" si="25">((2*AJ40)+AK40+AL40)/4</f>
        <v>#DIV/0!</v>
      </c>
      <c r="AN40" s="426" t="e">
        <f t="shared" ref="AN40:AN42" si="26">IF(AM40&lt;66,"D",IF(AM40&lt;78,"C",IF(AM40&lt;89,"B","A")))</f>
        <v>#DIV/0!</v>
      </c>
      <c r="AO40" s="421" t="e">
        <f t="shared" ref="AO40:AO42" si="27">IF(AM40&gt;$D$6,"T","TT")</f>
        <v>#DIV/0!</v>
      </c>
    </row>
    <row r="41" spans="1:45" s="51" customFormat="1" ht="12" customHeight="1" x14ac:dyDescent="0.25">
      <c r="A41" s="42">
        <v>31</v>
      </c>
      <c r="B41" s="240" t="s">
        <v>351</v>
      </c>
      <c r="C41" s="241" t="s">
        <v>6</v>
      </c>
      <c r="D41" s="46"/>
      <c r="E41" s="12"/>
      <c r="F41" s="12"/>
      <c r="G41" s="402" t="e">
        <f t="shared" si="16"/>
        <v>#DIV/0!</v>
      </c>
      <c r="H41" s="12"/>
      <c r="I41" s="12"/>
      <c r="J41" s="12"/>
      <c r="K41" s="405" t="e">
        <f t="shared" si="17"/>
        <v>#DIV/0!</v>
      </c>
      <c r="L41" s="12"/>
      <c r="M41" s="12"/>
      <c r="N41" s="43"/>
      <c r="O41" s="405" t="e">
        <f t="shared" si="18"/>
        <v>#DIV/0!</v>
      </c>
      <c r="P41" s="43"/>
      <c r="Q41" s="43"/>
      <c r="R41" s="43"/>
      <c r="S41" s="405" t="e">
        <f t="shared" si="19"/>
        <v>#DIV/0!</v>
      </c>
      <c r="T41" s="43"/>
      <c r="U41" s="43"/>
      <c r="V41" s="43"/>
      <c r="W41" s="405" t="e">
        <f t="shared" si="20"/>
        <v>#DIV/0!</v>
      </c>
      <c r="X41" s="43"/>
      <c r="Y41" s="43"/>
      <c r="Z41" s="43"/>
      <c r="AA41" s="405" t="e">
        <f t="shared" si="21"/>
        <v>#DIV/0!</v>
      </c>
      <c r="AB41" s="43"/>
      <c r="AC41" s="43"/>
      <c r="AD41" s="43"/>
      <c r="AE41" s="405" t="e">
        <f t="shared" si="22"/>
        <v>#DIV/0!</v>
      </c>
      <c r="AF41" s="43"/>
      <c r="AG41" s="44" t="s">
        <v>43</v>
      </c>
      <c r="AH41" s="44"/>
      <c r="AI41" s="405" t="e">
        <f t="shared" si="23"/>
        <v>#DIV/0!</v>
      </c>
      <c r="AJ41" s="415" t="e">
        <f t="shared" si="24"/>
        <v>#DIV/0!</v>
      </c>
      <c r="AK41" s="44"/>
      <c r="AL41" s="263"/>
      <c r="AM41" s="428" t="e">
        <f t="shared" si="25"/>
        <v>#DIV/0!</v>
      </c>
      <c r="AN41" s="426" t="e">
        <f t="shared" si="26"/>
        <v>#DIV/0!</v>
      </c>
      <c r="AO41" s="421" t="e">
        <f t="shared" si="27"/>
        <v>#DIV/0!</v>
      </c>
    </row>
    <row r="42" spans="1:45" s="51" customFormat="1" ht="12" customHeight="1" x14ac:dyDescent="0.25">
      <c r="A42" s="274">
        <v>32</v>
      </c>
      <c r="B42" s="242" t="s">
        <v>352</v>
      </c>
      <c r="C42" s="243" t="s">
        <v>6</v>
      </c>
      <c r="D42" s="54"/>
      <c r="E42" s="54"/>
      <c r="F42" s="54"/>
      <c r="G42" s="461" t="e">
        <f t="shared" si="16"/>
        <v>#DIV/0!</v>
      </c>
      <c r="H42" s="54"/>
      <c r="I42" s="54"/>
      <c r="J42" s="54"/>
      <c r="K42" s="462" t="e">
        <f t="shared" si="17"/>
        <v>#DIV/0!</v>
      </c>
      <c r="L42" s="54"/>
      <c r="M42" s="54"/>
      <c r="N42" s="463"/>
      <c r="O42" s="462" t="e">
        <f t="shared" si="18"/>
        <v>#DIV/0!</v>
      </c>
      <c r="P42" s="463"/>
      <c r="Q42" s="463"/>
      <c r="R42" s="463"/>
      <c r="S42" s="462" t="e">
        <f t="shared" si="19"/>
        <v>#DIV/0!</v>
      </c>
      <c r="T42" s="463"/>
      <c r="U42" s="463"/>
      <c r="V42" s="463"/>
      <c r="W42" s="462" t="e">
        <f t="shared" si="20"/>
        <v>#DIV/0!</v>
      </c>
      <c r="X42" s="463"/>
      <c r="Y42" s="463"/>
      <c r="Z42" s="463"/>
      <c r="AA42" s="462" t="e">
        <f t="shared" si="21"/>
        <v>#DIV/0!</v>
      </c>
      <c r="AB42" s="463"/>
      <c r="AC42" s="463"/>
      <c r="AD42" s="463"/>
      <c r="AE42" s="462" t="e">
        <f t="shared" si="22"/>
        <v>#DIV/0!</v>
      </c>
      <c r="AF42" s="463"/>
      <c r="AG42" s="55" t="s">
        <v>43</v>
      </c>
      <c r="AH42" s="55"/>
      <c r="AI42" s="462" t="e">
        <f t="shared" si="23"/>
        <v>#DIV/0!</v>
      </c>
      <c r="AJ42" s="464" t="e">
        <f t="shared" si="24"/>
        <v>#DIV/0!</v>
      </c>
      <c r="AK42" s="55"/>
      <c r="AL42" s="264"/>
      <c r="AM42" s="465" t="e">
        <f t="shared" si="25"/>
        <v>#DIV/0!</v>
      </c>
      <c r="AN42" s="466" t="e">
        <f t="shared" si="26"/>
        <v>#DIV/0!</v>
      </c>
      <c r="AO42" s="467" t="e">
        <f t="shared" si="27"/>
        <v>#DIV/0!</v>
      </c>
    </row>
    <row r="43" spans="1:45" s="2" customFormat="1" ht="6" customHeight="1" x14ac:dyDescent="0.25">
      <c r="B43" s="238"/>
      <c r="C43" s="23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5" s="51" customFormat="1" ht="12" customHeight="1" x14ac:dyDescent="0.2">
      <c r="B44" s="196" t="s">
        <v>78</v>
      </c>
      <c r="C44" s="197"/>
      <c r="E44" s="235"/>
      <c r="F44" s="235"/>
      <c r="G44" s="235"/>
      <c r="H44" s="235"/>
      <c r="I44" s="235"/>
      <c r="J44" s="235"/>
      <c r="K44" s="235"/>
      <c r="L44" s="235"/>
      <c r="M44" s="265" t="s">
        <v>176</v>
      </c>
      <c r="N44" s="265" t="s">
        <v>218</v>
      </c>
      <c r="O44" s="26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05" t="s">
        <v>28</v>
      </c>
      <c r="AC44" s="235" t="s">
        <v>5</v>
      </c>
      <c r="AD44" s="199" t="s">
        <v>221</v>
      </c>
      <c r="AE44" s="199"/>
      <c r="AF44" s="199"/>
      <c r="AG44" s="199"/>
      <c r="AJ44" s="200"/>
      <c r="AL44" s="200" t="s">
        <v>157</v>
      </c>
    </row>
    <row r="45" spans="1:45" s="51" customFormat="1" ht="12" customHeight="1" x14ac:dyDescent="0.3">
      <c r="B45" s="173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11" t="s">
        <v>54</v>
      </c>
      <c r="N45" s="51" t="s">
        <v>63</v>
      </c>
      <c r="P45" s="37"/>
      <c r="Q45" s="37"/>
      <c r="R45" s="37"/>
      <c r="S45" s="37"/>
      <c r="T45" s="37"/>
      <c r="U45" s="202" t="s">
        <v>56</v>
      </c>
      <c r="V45" s="411" t="s">
        <v>69</v>
      </c>
      <c r="W45" s="411"/>
      <c r="Y45" s="37"/>
      <c r="Z45" s="37"/>
      <c r="AA45" s="37"/>
      <c r="AB45" s="509"/>
      <c r="AD45" s="204"/>
      <c r="AE45" s="204"/>
      <c r="AF45" s="235">
        <v>4</v>
      </c>
      <c r="AK45" s="204"/>
      <c r="AL45" s="51" t="s">
        <v>158</v>
      </c>
    </row>
    <row r="46" spans="1:45" s="51" customFormat="1" ht="12" customHeight="1" x14ac:dyDescent="0.3">
      <c r="B46" s="173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11" t="s">
        <v>55</v>
      </c>
      <c r="N46" s="51" t="s">
        <v>64</v>
      </c>
      <c r="P46" s="37"/>
      <c r="Q46" s="37"/>
      <c r="R46" s="37"/>
      <c r="S46" s="37"/>
      <c r="T46" s="37"/>
      <c r="U46" s="411" t="s">
        <v>70</v>
      </c>
      <c r="V46" s="411" t="s">
        <v>72</v>
      </c>
      <c r="W46" s="411"/>
      <c r="Y46" s="37"/>
      <c r="Z46" s="37"/>
      <c r="AA46" s="37"/>
      <c r="AB46" s="510"/>
      <c r="AC46" s="203"/>
      <c r="AD46" s="203"/>
      <c r="AE46" s="203"/>
      <c r="AF46" s="203"/>
      <c r="AG46" s="206"/>
      <c r="AJ46" s="204"/>
      <c r="AL46" s="204"/>
    </row>
    <row r="47" spans="1:45" s="51" customFormat="1" ht="12" customHeight="1" x14ac:dyDescent="0.3">
      <c r="B47" s="207" t="s">
        <v>67</v>
      </c>
      <c r="C47" s="51" t="s">
        <v>60</v>
      </c>
      <c r="D47" s="201"/>
      <c r="E47" s="201"/>
      <c r="F47" s="201"/>
      <c r="G47" s="201"/>
      <c r="H47" s="201"/>
      <c r="I47" s="201"/>
      <c r="J47" s="201"/>
      <c r="K47" s="201"/>
      <c r="L47" s="201"/>
      <c r="M47" s="51" t="s">
        <v>53</v>
      </c>
      <c r="N47" s="51" t="s">
        <v>170</v>
      </c>
      <c r="P47" s="201"/>
      <c r="Q47" s="201"/>
      <c r="R47" s="201"/>
      <c r="S47" s="201"/>
      <c r="T47" s="201"/>
      <c r="U47" s="411" t="s">
        <v>71</v>
      </c>
      <c r="V47" s="411" t="s">
        <v>73</v>
      </c>
      <c r="W47" s="411"/>
      <c r="Y47" s="201"/>
      <c r="Z47" s="201"/>
      <c r="AA47" s="201"/>
      <c r="AB47" s="205" t="s">
        <v>30</v>
      </c>
      <c r="AC47" s="235" t="s">
        <v>5</v>
      </c>
      <c r="AD47" s="265" t="s">
        <v>29</v>
      </c>
      <c r="AE47" s="265"/>
      <c r="AF47" s="199"/>
      <c r="AG47" s="199"/>
      <c r="AJ47" s="37"/>
      <c r="AL47" s="37"/>
    </row>
    <row r="48" spans="1:45" s="51" customFormat="1" ht="12" customHeight="1" x14ac:dyDescent="0.3">
      <c r="B48" s="237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5" t="s">
        <v>169</v>
      </c>
      <c r="V48" s="411" t="s">
        <v>171</v>
      </c>
      <c r="W48" s="411"/>
      <c r="Y48" s="37"/>
      <c r="Z48" s="37"/>
      <c r="AA48" s="37"/>
      <c r="AB48" s="203"/>
      <c r="AC48" s="203"/>
      <c r="AF48" s="410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</row>
    <row r="49" spans="1:45" s="2" customFormat="1" x14ac:dyDescent="0.3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1:45" s="2" customFormat="1" x14ac:dyDescent="0.3">
      <c r="A50"/>
      <c r="B50"/>
      <c r="C50" s="1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</row>
    <row r="51" spans="1:45" s="1" customFormat="1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</row>
  </sheetData>
  <sortState ref="B11:D37">
    <sortCondition ref="B10"/>
  </sortState>
  <mergeCells count="24">
    <mergeCell ref="C9:C10"/>
    <mergeCell ref="A7:A10"/>
    <mergeCell ref="B7:B10"/>
    <mergeCell ref="C7:C8"/>
    <mergeCell ref="AJ7:AJ10"/>
    <mergeCell ref="D8:K8"/>
    <mergeCell ref="D9:K9"/>
    <mergeCell ref="D7:AI7"/>
    <mergeCell ref="A1:AO1"/>
    <mergeCell ref="A2:AO2"/>
    <mergeCell ref="A3:AO3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4:AO4"/>
    <mergeCell ref="AK7:AK10"/>
  </mergeCells>
  <conditionalFormatting sqref="AO43">
    <cfRule type="containsText" dxfId="35" priority="2" operator="containsText" text="TT">
      <formula>NOT(ISERROR(SEARCH("TT",AO43)))</formula>
    </cfRule>
  </conditionalFormatting>
  <conditionalFormatting sqref="AO11:AO42">
    <cfRule type="containsText" dxfId="34" priority="1" operator="containsText" text="TT">
      <formula>NOT(ISERROR(SEARCH("TT",AO11)))</formula>
    </cfRule>
  </conditionalFormatting>
  <pageMargins left="0.28000000000000003" right="0.19685039370078741" top="0.49" bottom="0.12" header="0.38" footer="0.12"/>
  <pageSetup paperSize="5" orientation="landscape" horizontalDpi="4294967293" verticalDpi="36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O49"/>
  <sheetViews>
    <sheetView workbookViewId="0">
      <selection activeCell="D6" sqref="D6"/>
    </sheetView>
  </sheetViews>
  <sheetFormatPr defaultRowHeight="14.4" x14ac:dyDescent="0.3"/>
  <cols>
    <col min="1" max="1" width="3.6640625" customWidth="1"/>
    <col min="2" max="2" width="25.33203125" customWidth="1"/>
    <col min="3" max="3" width="4" customWidth="1"/>
    <col min="4" max="35" width="3.5546875" customWidth="1"/>
    <col min="36" max="38" width="4.33203125" customWidth="1"/>
  </cols>
  <sheetData>
    <row r="1" spans="1:41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74"/>
      <c r="AN1" s="74"/>
    </row>
    <row r="2" spans="1:41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74"/>
      <c r="AN2" s="74"/>
    </row>
    <row r="3" spans="1:41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75"/>
      <c r="AN3" s="75"/>
    </row>
    <row r="4" spans="1:41" ht="15" customHeight="1" x14ac:dyDescent="0.3">
      <c r="A4" s="526" t="s">
        <v>163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75"/>
      <c r="AN4" s="75"/>
    </row>
    <row r="5" spans="1:41" s="2" customFormat="1" ht="12.75" customHeight="1" x14ac:dyDescent="0.2">
      <c r="A5" s="3" t="s">
        <v>22</v>
      </c>
      <c r="B5" s="4"/>
      <c r="C5" s="472" t="s">
        <v>23</v>
      </c>
      <c r="D5" s="472" t="str">
        <f>'D. Hadir 7D'!E7</f>
        <v>7D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472" t="s">
        <v>19</v>
      </c>
      <c r="AG5" s="10" t="str">
        <f>[1]D.Hadir_9A!E7</f>
        <v>. . . . . . . . . . . . . . . . . . . .</v>
      </c>
      <c r="AJ5" s="4"/>
      <c r="AK5" s="4"/>
      <c r="AO5" s="5"/>
    </row>
    <row r="6" spans="1:41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03" t="s">
        <v>38</v>
      </c>
      <c r="AA6" s="4"/>
      <c r="AB6" s="4"/>
      <c r="AC6" s="10"/>
      <c r="AD6" s="10"/>
      <c r="AE6" s="10"/>
      <c r="AF6" s="472" t="s">
        <v>19</v>
      </c>
      <c r="AG6" s="10" t="str">
        <f>[1]D.Hadir_9A!E9</f>
        <v>5 (Ganjil)</v>
      </c>
      <c r="AJ6" s="501" t="s">
        <v>423</v>
      </c>
      <c r="AK6" s="1" t="str">
        <f>[1]D.Hadir_9A!I9</f>
        <v>2020 - 2021</v>
      </c>
      <c r="AO6" s="4"/>
    </row>
    <row r="7" spans="1:41" s="2" customFormat="1" ht="12" customHeight="1" x14ac:dyDescent="0.2">
      <c r="A7" s="557" t="s">
        <v>0</v>
      </c>
      <c r="B7" s="551" t="s">
        <v>4</v>
      </c>
      <c r="C7" s="220"/>
      <c r="D7" s="564" t="s">
        <v>52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73"/>
      <c r="AJ7" s="538" t="s">
        <v>31</v>
      </c>
      <c r="AK7" s="539"/>
      <c r="AL7" s="542" t="s">
        <v>2</v>
      </c>
    </row>
    <row r="8" spans="1:41" s="2" customFormat="1" ht="12" customHeight="1" x14ac:dyDescent="0.2">
      <c r="A8" s="558"/>
      <c r="B8" s="552"/>
      <c r="C8" s="194" t="s">
        <v>47</v>
      </c>
      <c r="D8" s="574"/>
      <c r="E8" s="575"/>
      <c r="F8" s="575"/>
      <c r="G8" s="575"/>
      <c r="H8" s="575"/>
      <c r="I8" s="575"/>
      <c r="J8" s="575"/>
      <c r="K8" s="576"/>
      <c r="L8" s="574"/>
      <c r="M8" s="575"/>
      <c r="N8" s="575"/>
      <c r="O8" s="575"/>
      <c r="P8" s="575"/>
      <c r="Q8" s="575"/>
      <c r="R8" s="575"/>
      <c r="S8" s="576"/>
      <c r="T8" s="574"/>
      <c r="U8" s="575"/>
      <c r="V8" s="575"/>
      <c r="W8" s="575"/>
      <c r="X8" s="575"/>
      <c r="Y8" s="575"/>
      <c r="Z8" s="575"/>
      <c r="AA8" s="576"/>
      <c r="AB8" s="574"/>
      <c r="AC8" s="575"/>
      <c r="AD8" s="575"/>
      <c r="AE8" s="575"/>
      <c r="AF8" s="575"/>
      <c r="AG8" s="575"/>
      <c r="AH8" s="575"/>
      <c r="AI8" s="575"/>
      <c r="AJ8" s="540"/>
      <c r="AK8" s="541"/>
      <c r="AL8" s="543"/>
    </row>
    <row r="9" spans="1:41" s="2" customFormat="1" ht="14.25" customHeight="1" x14ac:dyDescent="0.2">
      <c r="A9" s="558"/>
      <c r="B9" s="552"/>
      <c r="C9" s="562" t="s">
        <v>1</v>
      </c>
      <c r="D9" s="564" t="s">
        <v>79</v>
      </c>
      <c r="E9" s="565"/>
      <c r="F9" s="565"/>
      <c r="G9" s="565"/>
      <c r="H9" s="565"/>
      <c r="I9" s="565"/>
      <c r="J9" s="565"/>
      <c r="K9" s="566"/>
      <c r="L9" s="570" t="s">
        <v>80</v>
      </c>
      <c r="M9" s="571"/>
      <c r="N9" s="571"/>
      <c r="O9" s="571"/>
      <c r="P9" s="571"/>
      <c r="Q9" s="571"/>
      <c r="R9" s="571"/>
      <c r="S9" s="539"/>
      <c r="T9" s="570" t="s">
        <v>81</v>
      </c>
      <c r="U9" s="571"/>
      <c r="V9" s="571"/>
      <c r="W9" s="571"/>
      <c r="X9" s="571"/>
      <c r="Y9" s="571"/>
      <c r="Z9" s="571"/>
      <c r="AA9" s="539"/>
      <c r="AB9" s="570" t="s">
        <v>82</v>
      </c>
      <c r="AC9" s="571"/>
      <c r="AD9" s="571"/>
      <c r="AE9" s="571"/>
      <c r="AF9" s="571"/>
      <c r="AG9" s="571"/>
      <c r="AH9" s="571"/>
      <c r="AI9" s="571"/>
      <c r="AJ9" s="547" t="s">
        <v>70</v>
      </c>
      <c r="AK9" s="542" t="s">
        <v>71</v>
      </c>
      <c r="AL9" s="543"/>
    </row>
    <row r="10" spans="1:41" s="2" customFormat="1" ht="14.25" customHeight="1" thickBot="1" x14ac:dyDescent="0.25">
      <c r="A10" s="637"/>
      <c r="B10" s="639"/>
      <c r="C10" s="638"/>
      <c r="D10" s="70" t="s">
        <v>48</v>
      </c>
      <c r="E10" s="70" t="s">
        <v>49</v>
      </c>
      <c r="F10" s="71" t="s">
        <v>50</v>
      </c>
      <c r="G10" s="71" t="s">
        <v>219</v>
      </c>
      <c r="H10" s="73" t="s">
        <v>56</v>
      </c>
      <c r="I10" s="73" t="s">
        <v>57</v>
      </c>
      <c r="J10" s="73" t="s">
        <v>58</v>
      </c>
      <c r="K10" s="73" t="s">
        <v>169</v>
      </c>
      <c r="L10" s="70" t="s">
        <v>48</v>
      </c>
      <c r="M10" s="70" t="s">
        <v>49</v>
      </c>
      <c r="N10" s="71" t="s">
        <v>50</v>
      </c>
      <c r="O10" s="71" t="s">
        <v>219</v>
      </c>
      <c r="P10" s="73" t="s">
        <v>56</v>
      </c>
      <c r="Q10" s="73" t="s">
        <v>57</v>
      </c>
      <c r="R10" s="73" t="s">
        <v>58</v>
      </c>
      <c r="S10" s="73" t="s">
        <v>169</v>
      </c>
      <c r="T10" s="70" t="s">
        <v>48</v>
      </c>
      <c r="U10" s="70" t="s">
        <v>49</v>
      </c>
      <c r="V10" s="71" t="s">
        <v>50</v>
      </c>
      <c r="W10" s="71" t="s">
        <v>219</v>
      </c>
      <c r="X10" s="73" t="s">
        <v>56</v>
      </c>
      <c r="Y10" s="73" t="s">
        <v>57</v>
      </c>
      <c r="Z10" s="73" t="s">
        <v>58</v>
      </c>
      <c r="AA10" s="73" t="s">
        <v>169</v>
      </c>
      <c r="AB10" s="70" t="s">
        <v>48</v>
      </c>
      <c r="AC10" s="70" t="s">
        <v>49</v>
      </c>
      <c r="AD10" s="71" t="s">
        <v>50</v>
      </c>
      <c r="AE10" s="71" t="s">
        <v>219</v>
      </c>
      <c r="AF10" s="73" t="s">
        <v>56</v>
      </c>
      <c r="AG10" s="73" t="s">
        <v>57</v>
      </c>
      <c r="AH10" s="73" t="s">
        <v>58</v>
      </c>
      <c r="AI10" s="271" t="s">
        <v>169</v>
      </c>
      <c r="AJ10" s="635"/>
      <c r="AK10" s="636"/>
      <c r="AL10" s="636"/>
    </row>
    <row r="11" spans="1:41" s="2" customFormat="1" ht="12" customHeight="1" thickTop="1" x14ac:dyDescent="0.25">
      <c r="A11" s="214">
        <v>1</v>
      </c>
      <c r="B11" s="490" t="s">
        <v>321</v>
      </c>
      <c r="C11" s="483" t="s">
        <v>12</v>
      </c>
      <c r="D11" s="61"/>
      <c r="E11" s="43"/>
      <c r="F11" s="43"/>
      <c r="G11" s="412" t="e">
        <f>AVERAGE(D11:F11)</f>
        <v>#DIV/0!</v>
      </c>
      <c r="H11" s="43"/>
      <c r="I11" s="43"/>
      <c r="J11" s="43"/>
      <c r="K11" s="412" t="e">
        <f>MAX(G11:J11)</f>
        <v>#DIV/0!</v>
      </c>
      <c r="L11" s="43"/>
      <c r="M11" s="43"/>
      <c r="N11" s="217"/>
      <c r="O11" s="412" t="e">
        <f>AVERAGE(L11:N11)</f>
        <v>#DIV/0!</v>
      </c>
      <c r="P11" s="43"/>
      <c r="Q11" s="43"/>
      <c r="R11" s="43"/>
      <c r="S11" s="412" t="e">
        <f>MAX(O11:R11)</f>
        <v>#DIV/0!</v>
      </c>
      <c r="T11" s="217"/>
      <c r="U11" s="217"/>
      <c r="V11" s="217"/>
      <c r="W11" s="412" t="e">
        <f>AVERAGE(T11:V11)</f>
        <v>#DIV/0!</v>
      </c>
      <c r="X11" s="43"/>
      <c r="Y11" s="43"/>
      <c r="Z11" s="43"/>
      <c r="AA11" s="412" t="e">
        <f>MAX(W11:Z11)</f>
        <v>#DIV/0!</v>
      </c>
      <c r="AB11" s="217"/>
      <c r="AC11" s="217"/>
      <c r="AD11" s="217"/>
      <c r="AE11" s="412" t="e">
        <f>AVERAGE(AB11:AD11)</f>
        <v>#DIV/0!</v>
      </c>
      <c r="AF11" s="43"/>
      <c r="AG11" s="43"/>
      <c r="AH11" s="43"/>
      <c r="AI11" s="412" t="e">
        <f>MAX(AE11:AH11)</f>
        <v>#DIV/0!</v>
      </c>
      <c r="AJ11" s="416" t="e">
        <f>(K11+S11+AA11+AI11)/4</f>
        <v>#DIV/0!</v>
      </c>
      <c r="AK11" s="417" t="e">
        <f>IF(AJ11&lt;66,"D",IF(AJ11&lt;78,"C",IF(AJ11&lt;89,"B","A")))</f>
        <v>#DIV/0!</v>
      </c>
      <c r="AL11" s="418" t="e">
        <f>IF(AJ11&gt;$D$6,"T","TT")</f>
        <v>#DIV/0!</v>
      </c>
    </row>
    <row r="12" spans="1:41" s="2" customFormat="1" ht="12" customHeight="1" x14ac:dyDescent="0.25">
      <c r="A12" s="42">
        <v>2</v>
      </c>
      <c r="B12" s="240" t="s">
        <v>322</v>
      </c>
      <c r="C12" s="241" t="s">
        <v>12</v>
      </c>
      <c r="D12" s="62"/>
      <c r="E12" s="43"/>
      <c r="F12" s="43"/>
      <c r="G12" s="412" t="e">
        <f t="shared" ref="G12:G39" si="0">AVERAGE(D12:F12)</f>
        <v>#DIV/0!</v>
      </c>
      <c r="H12" s="43"/>
      <c r="I12" s="43"/>
      <c r="J12" s="43"/>
      <c r="K12" s="412" t="e">
        <f t="shared" ref="K12:K39" si="1">MAX(G12:J12)</f>
        <v>#DIV/0!</v>
      </c>
      <c r="L12" s="43"/>
      <c r="M12" s="43"/>
      <c r="N12" s="40"/>
      <c r="O12" s="412" t="e">
        <f t="shared" ref="O12:O38" si="2">AVERAGE(L12:N12)</f>
        <v>#DIV/0!</v>
      </c>
      <c r="P12" s="40"/>
      <c r="Q12" s="40"/>
      <c r="R12" s="40"/>
      <c r="S12" s="412" t="e">
        <f t="shared" ref="S12:S39" si="3">MAX(O12:R12)</f>
        <v>#DIV/0!</v>
      </c>
      <c r="T12" s="40"/>
      <c r="U12" s="40"/>
      <c r="V12" s="40"/>
      <c r="W12" s="412" t="e">
        <f t="shared" ref="W12:W39" si="4">AVERAGE(T12:V12)</f>
        <v>#DIV/0!</v>
      </c>
      <c r="X12" s="40"/>
      <c r="Y12" s="40"/>
      <c r="Z12" s="40"/>
      <c r="AA12" s="412" t="e">
        <f t="shared" ref="AA12:AA39" si="5">MAX(W12:Z12)</f>
        <v>#DIV/0!</v>
      </c>
      <c r="AB12" s="40"/>
      <c r="AC12" s="40"/>
      <c r="AD12" s="40"/>
      <c r="AE12" s="412" t="e">
        <f t="shared" ref="AE12:AE39" si="6">AVERAGE(AB12:AD12)</f>
        <v>#DIV/0!</v>
      </c>
      <c r="AF12" s="40"/>
      <c r="AG12" s="184" t="s">
        <v>43</v>
      </c>
      <c r="AH12" s="184"/>
      <c r="AI12" s="412" t="e">
        <f t="shared" ref="AI12:AI39" si="7">MAX(AE12:AH12)</f>
        <v>#DIV/0!</v>
      </c>
      <c r="AJ12" s="419" t="e">
        <f t="shared" ref="AJ12:AJ39" si="8">(K12+S12+AA12+AI12)/4</f>
        <v>#DIV/0!</v>
      </c>
      <c r="AK12" s="420" t="e">
        <f t="shared" ref="AK12:AK39" si="9">IF(AJ12&lt;66,"D",IF(AJ12&lt;78,"C",IF(AJ12&lt;89,"B","A")))</f>
        <v>#DIV/0!</v>
      </c>
      <c r="AL12" s="421" t="e">
        <f t="shared" ref="AL12:AL39" si="10">IF(AJ12&gt;$D$6,"T","TT")</f>
        <v>#DIV/0!</v>
      </c>
    </row>
    <row r="13" spans="1:41" s="2" customFormat="1" ht="12" customHeight="1" x14ac:dyDescent="0.25">
      <c r="A13" s="42">
        <v>3</v>
      </c>
      <c r="B13" s="240" t="s">
        <v>323</v>
      </c>
      <c r="C13" s="241" t="s">
        <v>6</v>
      </c>
      <c r="D13" s="63"/>
      <c r="E13" s="46"/>
      <c r="F13" s="46"/>
      <c r="G13" s="412" t="e">
        <f t="shared" si="0"/>
        <v>#DIV/0!</v>
      </c>
      <c r="H13" s="46"/>
      <c r="I13" s="46"/>
      <c r="J13" s="46"/>
      <c r="K13" s="412" t="e">
        <f t="shared" si="1"/>
        <v>#DIV/0!</v>
      </c>
      <c r="L13" s="46"/>
      <c r="M13" s="46"/>
      <c r="N13" s="43"/>
      <c r="O13" s="412" t="e">
        <f t="shared" si="2"/>
        <v>#DIV/0!</v>
      </c>
      <c r="P13" s="43"/>
      <c r="Q13" s="43"/>
      <c r="R13" s="43"/>
      <c r="S13" s="412" t="e">
        <f t="shared" si="3"/>
        <v>#DIV/0!</v>
      </c>
      <c r="T13" s="43"/>
      <c r="U13" s="43"/>
      <c r="V13" s="43"/>
      <c r="W13" s="412" t="e">
        <f t="shared" si="4"/>
        <v>#DIV/0!</v>
      </c>
      <c r="X13" s="43"/>
      <c r="Y13" s="43"/>
      <c r="Z13" s="43"/>
      <c r="AA13" s="412" t="e">
        <f t="shared" si="5"/>
        <v>#DIV/0!</v>
      </c>
      <c r="AB13" s="43"/>
      <c r="AC13" s="43"/>
      <c r="AD13" s="43"/>
      <c r="AE13" s="412" t="e">
        <f t="shared" si="6"/>
        <v>#DIV/0!</v>
      </c>
      <c r="AF13" s="43"/>
      <c r="AG13" s="44" t="s">
        <v>43</v>
      </c>
      <c r="AH13" s="44"/>
      <c r="AI13" s="412" t="e">
        <f t="shared" si="7"/>
        <v>#DIV/0!</v>
      </c>
      <c r="AJ13" s="419" t="e">
        <f t="shared" si="8"/>
        <v>#DIV/0!</v>
      </c>
      <c r="AK13" s="420" t="e">
        <f t="shared" si="9"/>
        <v>#DIV/0!</v>
      </c>
      <c r="AL13" s="421" t="e">
        <f t="shared" si="10"/>
        <v>#DIV/0!</v>
      </c>
    </row>
    <row r="14" spans="1:41" s="2" customFormat="1" ht="12" customHeight="1" x14ac:dyDescent="0.25">
      <c r="A14" s="42">
        <v>4</v>
      </c>
      <c r="B14" s="240" t="s">
        <v>324</v>
      </c>
      <c r="C14" s="241" t="s">
        <v>12</v>
      </c>
      <c r="D14" s="63"/>
      <c r="E14" s="43"/>
      <c r="F14" s="43"/>
      <c r="G14" s="412" t="e">
        <f t="shared" si="0"/>
        <v>#DIV/0!</v>
      </c>
      <c r="H14" s="43"/>
      <c r="I14" s="43"/>
      <c r="J14" s="43"/>
      <c r="K14" s="412" t="e">
        <f t="shared" si="1"/>
        <v>#DIV/0!</v>
      </c>
      <c r="L14" s="43"/>
      <c r="M14" s="43"/>
      <c r="N14" s="43"/>
      <c r="O14" s="412" t="e">
        <f t="shared" si="2"/>
        <v>#DIV/0!</v>
      </c>
      <c r="P14" s="43"/>
      <c r="Q14" s="43"/>
      <c r="R14" s="43"/>
      <c r="S14" s="412" t="e">
        <f t="shared" si="3"/>
        <v>#DIV/0!</v>
      </c>
      <c r="T14" s="43"/>
      <c r="U14" s="43"/>
      <c r="V14" s="43"/>
      <c r="W14" s="412" t="e">
        <f t="shared" si="4"/>
        <v>#DIV/0!</v>
      </c>
      <c r="X14" s="43"/>
      <c r="Y14" s="43"/>
      <c r="Z14" s="43"/>
      <c r="AA14" s="412" t="e">
        <f t="shared" si="5"/>
        <v>#DIV/0!</v>
      </c>
      <c r="AB14" s="43"/>
      <c r="AC14" s="43"/>
      <c r="AD14" s="43"/>
      <c r="AE14" s="412" t="e">
        <f t="shared" si="6"/>
        <v>#DIV/0!</v>
      </c>
      <c r="AF14" s="43"/>
      <c r="AG14" s="44" t="s">
        <v>43</v>
      </c>
      <c r="AH14" s="44"/>
      <c r="AI14" s="412" t="e">
        <f t="shared" si="7"/>
        <v>#DIV/0!</v>
      </c>
      <c r="AJ14" s="419" t="e">
        <f t="shared" si="8"/>
        <v>#DIV/0!</v>
      </c>
      <c r="AK14" s="420" t="e">
        <f t="shared" si="9"/>
        <v>#DIV/0!</v>
      </c>
      <c r="AL14" s="421" t="e">
        <f t="shared" si="10"/>
        <v>#DIV/0!</v>
      </c>
    </row>
    <row r="15" spans="1:41" s="2" customFormat="1" ht="12" customHeight="1" x14ac:dyDescent="0.25">
      <c r="A15" s="42">
        <v>5</v>
      </c>
      <c r="B15" s="240" t="s">
        <v>325</v>
      </c>
      <c r="C15" s="241" t="s">
        <v>6</v>
      </c>
      <c r="D15" s="63"/>
      <c r="E15" s="43"/>
      <c r="F15" s="43"/>
      <c r="G15" s="412" t="e">
        <f t="shared" si="0"/>
        <v>#DIV/0!</v>
      </c>
      <c r="H15" s="43"/>
      <c r="I15" s="43"/>
      <c r="J15" s="43"/>
      <c r="K15" s="412" t="e">
        <f t="shared" si="1"/>
        <v>#DIV/0!</v>
      </c>
      <c r="L15" s="43"/>
      <c r="M15" s="43"/>
      <c r="N15" s="46"/>
      <c r="O15" s="412" t="e">
        <f t="shared" si="2"/>
        <v>#DIV/0!</v>
      </c>
      <c r="P15" s="46"/>
      <c r="Q15" s="46"/>
      <c r="R15" s="46"/>
      <c r="S15" s="412" t="e">
        <f t="shared" si="3"/>
        <v>#DIV/0!</v>
      </c>
      <c r="T15" s="46"/>
      <c r="U15" s="46"/>
      <c r="V15" s="46"/>
      <c r="W15" s="412" t="e">
        <f t="shared" si="4"/>
        <v>#DIV/0!</v>
      </c>
      <c r="X15" s="46"/>
      <c r="Y15" s="46"/>
      <c r="Z15" s="46"/>
      <c r="AA15" s="412" t="e">
        <f t="shared" si="5"/>
        <v>#DIV/0!</v>
      </c>
      <c r="AB15" s="46"/>
      <c r="AC15" s="46"/>
      <c r="AD15" s="46"/>
      <c r="AE15" s="412" t="e">
        <f t="shared" si="6"/>
        <v>#DIV/0!</v>
      </c>
      <c r="AF15" s="46"/>
      <c r="AG15" s="44" t="s">
        <v>43</v>
      </c>
      <c r="AH15" s="44"/>
      <c r="AI15" s="412" t="e">
        <f t="shared" si="7"/>
        <v>#DIV/0!</v>
      </c>
      <c r="AJ15" s="419" t="e">
        <f t="shared" si="8"/>
        <v>#DIV/0!</v>
      </c>
      <c r="AK15" s="420" t="e">
        <f t="shared" si="9"/>
        <v>#DIV/0!</v>
      </c>
      <c r="AL15" s="421" t="e">
        <f t="shared" si="10"/>
        <v>#DIV/0!</v>
      </c>
    </row>
    <row r="16" spans="1:41" s="2" customFormat="1" ht="12" customHeight="1" x14ac:dyDescent="0.25">
      <c r="A16" s="42">
        <v>6</v>
      </c>
      <c r="B16" s="240" t="s">
        <v>326</v>
      </c>
      <c r="C16" s="241" t="s">
        <v>6</v>
      </c>
      <c r="D16" s="63"/>
      <c r="E16" s="43"/>
      <c r="F16" s="43"/>
      <c r="G16" s="412" t="e">
        <f t="shared" si="0"/>
        <v>#DIV/0!</v>
      </c>
      <c r="H16" s="43"/>
      <c r="I16" s="43"/>
      <c r="J16" s="43"/>
      <c r="K16" s="412" t="e">
        <f t="shared" si="1"/>
        <v>#DIV/0!</v>
      </c>
      <c r="L16" s="43"/>
      <c r="M16" s="43"/>
      <c r="N16" s="43"/>
      <c r="O16" s="412" t="e">
        <f t="shared" si="2"/>
        <v>#DIV/0!</v>
      </c>
      <c r="P16" s="43"/>
      <c r="Q16" s="43"/>
      <c r="R16" s="43"/>
      <c r="S16" s="412" t="e">
        <f t="shared" si="3"/>
        <v>#DIV/0!</v>
      </c>
      <c r="T16" s="43"/>
      <c r="U16" s="43"/>
      <c r="V16" s="43"/>
      <c r="W16" s="412" t="e">
        <f t="shared" si="4"/>
        <v>#DIV/0!</v>
      </c>
      <c r="X16" s="43"/>
      <c r="Y16" s="43"/>
      <c r="Z16" s="43"/>
      <c r="AA16" s="412" t="e">
        <f t="shared" si="5"/>
        <v>#DIV/0!</v>
      </c>
      <c r="AB16" s="43"/>
      <c r="AC16" s="43"/>
      <c r="AD16" s="43"/>
      <c r="AE16" s="412" t="e">
        <f t="shared" si="6"/>
        <v>#DIV/0!</v>
      </c>
      <c r="AF16" s="43"/>
      <c r="AG16" s="44" t="s">
        <v>43</v>
      </c>
      <c r="AH16" s="44"/>
      <c r="AI16" s="412" t="e">
        <f t="shared" si="7"/>
        <v>#DIV/0!</v>
      </c>
      <c r="AJ16" s="419" t="e">
        <f t="shared" si="8"/>
        <v>#DIV/0!</v>
      </c>
      <c r="AK16" s="420" t="e">
        <f t="shared" si="9"/>
        <v>#DIV/0!</v>
      </c>
      <c r="AL16" s="421" t="e">
        <f t="shared" si="10"/>
        <v>#DIV/0!</v>
      </c>
    </row>
    <row r="17" spans="1:38" s="2" customFormat="1" ht="12" customHeight="1" x14ac:dyDescent="0.25">
      <c r="A17" s="42">
        <v>7</v>
      </c>
      <c r="B17" s="240" t="s">
        <v>327</v>
      </c>
      <c r="C17" s="241" t="s">
        <v>6</v>
      </c>
      <c r="D17" s="62"/>
      <c r="E17" s="43"/>
      <c r="F17" s="43"/>
      <c r="G17" s="412" t="e">
        <f t="shared" si="0"/>
        <v>#DIV/0!</v>
      </c>
      <c r="H17" s="43"/>
      <c r="I17" s="43"/>
      <c r="J17" s="43"/>
      <c r="K17" s="412" t="e">
        <f t="shared" si="1"/>
        <v>#DIV/0!</v>
      </c>
      <c r="L17" s="43"/>
      <c r="M17" s="43"/>
      <c r="N17" s="43"/>
      <c r="O17" s="412" t="e">
        <f t="shared" si="2"/>
        <v>#DIV/0!</v>
      </c>
      <c r="P17" s="43"/>
      <c r="Q17" s="43"/>
      <c r="R17" s="43"/>
      <c r="S17" s="412" t="e">
        <f t="shared" si="3"/>
        <v>#DIV/0!</v>
      </c>
      <c r="T17" s="43"/>
      <c r="U17" s="43"/>
      <c r="V17" s="43"/>
      <c r="W17" s="412" t="e">
        <f t="shared" si="4"/>
        <v>#DIV/0!</v>
      </c>
      <c r="X17" s="43"/>
      <c r="Y17" s="43"/>
      <c r="Z17" s="43"/>
      <c r="AA17" s="412" t="e">
        <f t="shared" si="5"/>
        <v>#DIV/0!</v>
      </c>
      <c r="AB17" s="43"/>
      <c r="AC17" s="43"/>
      <c r="AD17" s="43"/>
      <c r="AE17" s="412" t="e">
        <f t="shared" si="6"/>
        <v>#DIV/0!</v>
      </c>
      <c r="AF17" s="43"/>
      <c r="AG17" s="44" t="s">
        <v>43</v>
      </c>
      <c r="AH17" s="44"/>
      <c r="AI17" s="412" t="e">
        <f t="shared" si="7"/>
        <v>#DIV/0!</v>
      </c>
      <c r="AJ17" s="419" t="e">
        <f t="shared" si="8"/>
        <v>#DIV/0!</v>
      </c>
      <c r="AK17" s="420" t="e">
        <f t="shared" si="9"/>
        <v>#DIV/0!</v>
      </c>
      <c r="AL17" s="421" t="e">
        <f t="shared" si="10"/>
        <v>#DIV/0!</v>
      </c>
    </row>
    <row r="18" spans="1:38" s="2" customFormat="1" ht="12" customHeight="1" x14ac:dyDescent="0.25">
      <c r="A18" s="42">
        <v>8</v>
      </c>
      <c r="B18" s="240" t="s">
        <v>328</v>
      </c>
      <c r="C18" s="241" t="s">
        <v>6</v>
      </c>
      <c r="D18" s="63"/>
      <c r="E18" s="43"/>
      <c r="F18" s="43"/>
      <c r="G18" s="412" t="e">
        <f t="shared" si="0"/>
        <v>#DIV/0!</v>
      </c>
      <c r="H18" s="43"/>
      <c r="I18" s="43"/>
      <c r="J18" s="43"/>
      <c r="K18" s="412" t="e">
        <f t="shared" si="1"/>
        <v>#DIV/0!</v>
      </c>
      <c r="L18" s="43"/>
      <c r="M18" s="43"/>
      <c r="N18" s="43"/>
      <c r="O18" s="412" t="e">
        <f t="shared" si="2"/>
        <v>#DIV/0!</v>
      </c>
      <c r="P18" s="43"/>
      <c r="Q18" s="43"/>
      <c r="R18" s="43"/>
      <c r="S18" s="412" t="e">
        <f t="shared" si="3"/>
        <v>#DIV/0!</v>
      </c>
      <c r="T18" s="43"/>
      <c r="U18" s="43"/>
      <c r="V18" s="43"/>
      <c r="W18" s="412" t="e">
        <f t="shared" si="4"/>
        <v>#DIV/0!</v>
      </c>
      <c r="X18" s="43"/>
      <c r="Y18" s="43"/>
      <c r="Z18" s="43"/>
      <c r="AA18" s="412" t="e">
        <f t="shared" si="5"/>
        <v>#DIV/0!</v>
      </c>
      <c r="AB18" s="43"/>
      <c r="AC18" s="43"/>
      <c r="AD18" s="43"/>
      <c r="AE18" s="412" t="e">
        <f t="shared" si="6"/>
        <v>#DIV/0!</v>
      </c>
      <c r="AF18" s="43"/>
      <c r="AG18" s="44"/>
      <c r="AH18" s="44"/>
      <c r="AI18" s="412" t="e">
        <f t="shared" si="7"/>
        <v>#DIV/0!</v>
      </c>
      <c r="AJ18" s="419" t="e">
        <f t="shared" si="8"/>
        <v>#DIV/0!</v>
      </c>
      <c r="AK18" s="420" t="e">
        <f t="shared" si="9"/>
        <v>#DIV/0!</v>
      </c>
      <c r="AL18" s="421" t="e">
        <f t="shared" si="10"/>
        <v>#DIV/0!</v>
      </c>
    </row>
    <row r="19" spans="1:38" s="2" customFormat="1" ht="12" customHeight="1" x14ac:dyDescent="0.25">
      <c r="A19" s="42">
        <v>9</v>
      </c>
      <c r="B19" s="240" t="s">
        <v>329</v>
      </c>
      <c r="C19" s="241" t="s">
        <v>12</v>
      </c>
      <c r="D19" s="64"/>
      <c r="E19" s="43"/>
      <c r="F19" s="43"/>
      <c r="G19" s="412" t="e">
        <f t="shared" si="0"/>
        <v>#DIV/0!</v>
      </c>
      <c r="H19" s="43"/>
      <c r="I19" s="43"/>
      <c r="J19" s="43"/>
      <c r="K19" s="412" t="e">
        <f t="shared" si="1"/>
        <v>#DIV/0!</v>
      </c>
      <c r="L19" s="43"/>
      <c r="M19" s="43"/>
      <c r="N19" s="43"/>
      <c r="O19" s="412" t="e">
        <f t="shared" si="2"/>
        <v>#DIV/0!</v>
      </c>
      <c r="P19" s="43"/>
      <c r="Q19" s="43"/>
      <c r="R19" s="43"/>
      <c r="S19" s="412" t="e">
        <f t="shared" si="3"/>
        <v>#DIV/0!</v>
      </c>
      <c r="T19" s="43"/>
      <c r="U19" s="43"/>
      <c r="V19" s="43"/>
      <c r="W19" s="412" t="e">
        <f t="shared" si="4"/>
        <v>#DIV/0!</v>
      </c>
      <c r="X19" s="43"/>
      <c r="Y19" s="43"/>
      <c r="Z19" s="43"/>
      <c r="AA19" s="412" t="e">
        <f t="shared" si="5"/>
        <v>#DIV/0!</v>
      </c>
      <c r="AB19" s="43"/>
      <c r="AC19" s="43"/>
      <c r="AD19" s="43"/>
      <c r="AE19" s="412" t="e">
        <f t="shared" si="6"/>
        <v>#DIV/0!</v>
      </c>
      <c r="AF19" s="43"/>
      <c r="AG19" s="44" t="s">
        <v>43</v>
      </c>
      <c r="AH19" s="44"/>
      <c r="AI19" s="412" t="e">
        <f t="shared" si="7"/>
        <v>#DIV/0!</v>
      </c>
      <c r="AJ19" s="419" t="e">
        <f t="shared" si="8"/>
        <v>#DIV/0!</v>
      </c>
      <c r="AK19" s="420" t="e">
        <f t="shared" si="9"/>
        <v>#DIV/0!</v>
      </c>
      <c r="AL19" s="421" t="e">
        <f t="shared" si="10"/>
        <v>#DIV/0!</v>
      </c>
    </row>
    <row r="20" spans="1:38" s="2" customFormat="1" ht="12" customHeight="1" x14ac:dyDescent="0.25">
      <c r="A20" s="42">
        <v>10</v>
      </c>
      <c r="B20" s="240" t="s">
        <v>330</v>
      </c>
      <c r="C20" s="241" t="s">
        <v>12</v>
      </c>
      <c r="D20" s="64"/>
      <c r="E20" s="43"/>
      <c r="F20" s="43"/>
      <c r="G20" s="412" t="e">
        <f t="shared" si="0"/>
        <v>#DIV/0!</v>
      </c>
      <c r="H20" s="43"/>
      <c r="I20" s="43"/>
      <c r="J20" s="43"/>
      <c r="K20" s="412" t="e">
        <f t="shared" si="1"/>
        <v>#DIV/0!</v>
      </c>
      <c r="L20" s="43"/>
      <c r="M20" s="43"/>
      <c r="N20" s="43"/>
      <c r="O20" s="412" t="e">
        <f t="shared" si="2"/>
        <v>#DIV/0!</v>
      </c>
      <c r="P20" s="43"/>
      <c r="Q20" s="43"/>
      <c r="R20" s="43"/>
      <c r="S20" s="412" t="e">
        <f t="shared" si="3"/>
        <v>#DIV/0!</v>
      </c>
      <c r="T20" s="43"/>
      <c r="U20" s="43"/>
      <c r="V20" s="43"/>
      <c r="W20" s="412" t="e">
        <f t="shared" si="4"/>
        <v>#DIV/0!</v>
      </c>
      <c r="X20" s="43"/>
      <c r="Y20" s="43"/>
      <c r="Z20" s="43"/>
      <c r="AA20" s="412" t="e">
        <f t="shared" si="5"/>
        <v>#DIV/0!</v>
      </c>
      <c r="AB20" s="43"/>
      <c r="AC20" s="43"/>
      <c r="AD20" s="43"/>
      <c r="AE20" s="412" t="e">
        <f t="shared" si="6"/>
        <v>#DIV/0!</v>
      </c>
      <c r="AF20" s="43"/>
      <c r="AG20" s="44" t="s">
        <v>43</v>
      </c>
      <c r="AH20" s="44"/>
      <c r="AI20" s="412" t="e">
        <f t="shared" si="7"/>
        <v>#DIV/0!</v>
      </c>
      <c r="AJ20" s="419" t="e">
        <f t="shared" si="8"/>
        <v>#DIV/0!</v>
      </c>
      <c r="AK20" s="420" t="e">
        <f t="shared" si="9"/>
        <v>#DIV/0!</v>
      </c>
      <c r="AL20" s="421" t="e">
        <f t="shared" si="10"/>
        <v>#DIV/0!</v>
      </c>
    </row>
    <row r="21" spans="1:38" s="2" customFormat="1" ht="12" customHeight="1" x14ac:dyDescent="0.25">
      <c r="A21" s="42">
        <v>11</v>
      </c>
      <c r="B21" s="240" t="s">
        <v>331</v>
      </c>
      <c r="C21" s="241" t="s">
        <v>12</v>
      </c>
      <c r="D21" s="64"/>
      <c r="E21" s="43"/>
      <c r="F21" s="43"/>
      <c r="G21" s="412" t="e">
        <f t="shared" si="0"/>
        <v>#DIV/0!</v>
      </c>
      <c r="H21" s="43"/>
      <c r="I21" s="43"/>
      <c r="J21" s="43"/>
      <c r="K21" s="412" t="e">
        <f t="shared" si="1"/>
        <v>#DIV/0!</v>
      </c>
      <c r="L21" s="43"/>
      <c r="M21" s="43"/>
      <c r="N21" s="43"/>
      <c r="O21" s="412" t="e">
        <f t="shared" si="2"/>
        <v>#DIV/0!</v>
      </c>
      <c r="P21" s="43"/>
      <c r="Q21" s="43"/>
      <c r="R21" s="43"/>
      <c r="S21" s="412" t="e">
        <f t="shared" si="3"/>
        <v>#DIV/0!</v>
      </c>
      <c r="T21" s="43"/>
      <c r="U21" s="43"/>
      <c r="V21" s="43"/>
      <c r="W21" s="412" t="e">
        <f t="shared" si="4"/>
        <v>#DIV/0!</v>
      </c>
      <c r="X21" s="43"/>
      <c r="Y21" s="43"/>
      <c r="Z21" s="43"/>
      <c r="AA21" s="412" t="e">
        <f t="shared" si="5"/>
        <v>#DIV/0!</v>
      </c>
      <c r="AB21" s="43"/>
      <c r="AC21" s="43"/>
      <c r="AD21" s="43"/>
      <c r="AE21" s="412" t="e">
        <f t="shared" si="6"/>
        <v>#DIV/0!</v>
      </c>
      <c r="AF21" s="43"/>
      <c r="AG21" s="44" t="s">
        <v>43</v>
      </c>
      <c r="AH21" s="44"/>
      <c r="AI21" s="412" t="e">
        <f t="shared" si="7"/>
        <v>#DIV/0!</v>
      </c>
      <c r="AJ21" s="419" t="e">
        <f t="shared" si="8"/>
        <v>#DIV/0!</v>
      </c>
      <c r="AK21" s="420" t="e">
        <f t="shared" si="9"/>
        <v>#DIV/0!</v>
      </c>
      <c r="AL21" s="421" t="e">
        <f t="shared" si="10"/>
        <v>#DIV/0!</v>
      </c>
    </row>
    <row r="22" spans="1:38" s="2" customFormat="1" ht="12" customHeight="1" x14ac:dyDescent="0.25">
      <c r="A22" s="42">
        <v>12</v>
      </c>
      <c r="B22" s="240" t="s">
        <v>332</v>
      </c>
      <c r="C22" s="241" t="s">
        <v>12</v>
      </c>
      <c r="D22" s="65"/>
      <c r="E22" s="43"/>
      <c r="F22" s="43"/>
      <c r="G22" s="412" t="e">
        <f t="shared" si="0"/>
        <v>#DIV/0!</v>
      </c>
      <c r="H22" s="43"/>
      <c r="I22" s="43"/>
      <c r="J22" s="43"/>
      <c r="K22" s="412" t="e">
        <f t="shared" si="1"/>
        <v>#DIV/0!</v>
      </c>
      <c r="L22" s="43"/>
      <c r="M22" s="43"/>
      <c r="N22" s="43"/>
      <c r="O22" s="412" t="e">
        <f t="shared" si="2"/>
        <v>#DIV/0!</v>
      </c>
      <c r="P22" s="43"/>
      <c r="Q22" s="43"/>
      <c r="R22" s="43"/>
      <c r="S22" s="412" t="e">
        <f t="shared" si="3"/>
        <v>#DIV/0!</v>
      </c>
      <c r="T22" s="43"/>
      <c r="U22" s="43"/>
      <c r="V22" s="43"/>
      <c r="W22" s="412" t="e">
        <f t="shared" si="4"/>
        <v>#DIV/0!</v>
      </c>
      <c r="X22" s="43"/>
      <c r="Y22" s="43"/>
      <c r="Z22" s="43"/>
      <c r="AA22" s="412" t="e">
        <f t="shared" si="5"/>
        <v>#DIV/0!</v>
      </c>
      <c r="AB22" s="43"/>
      <c r="AC22" s="43"/>
      <c r="AD22" s="43"/>
      <c r="AE22" s="412" t="e">
        <f t="shared" si="6"/>
        <v>#DIV/0!</v>
      </c>
      <c r="AF22" s="43"/>
      <c r="AG22" s="44"/>
      <c r="AH22" s="44"/>
      <c r="AI22" s="412" t="e">
        <f t="shared" si="7"/>
        <v>#DIV/0!</v>
      </c>
      <c r="AJ22" s="419" t="e">
        <f t="shared" si="8"/>
        <v>#DIV/0!</v>
      </c>
      <c r="AK22" s="420" t="e">
        <f t="shared" si="9"/>
        <v>#DIV/0!</v>
      </c>
      <c r="AL22" s="421" t="e">
        <f t="shared" si="10"/>
        <v>#DIV/0!</v>
      </c>
    </row>
    <row r="23" spans="1:38" s="2" customFormat="1" ht="12" customHeight="1" x14ac:dyDescent="0.25">
      <c r="A23" s="42">
        <v>13</v>
      </c>
      <c r="B23" s="240" t="s">
        <v>333</v>
      </c>
      <c r="C23" s="241" t="s">
        <v>6</v>
      </c>
      <c r="D23" s="64"/>
      <c r="E23" s="43"/>
      <c r="F23" s="43"/>
      <c r="G23" s="412" t="e">
        <f t="shared" si="0"/>
        <v>#DIV/0!</v>
      </c>
      <c r="H23" s="43"/>
      <c r="I23" s="43"/>
      <c r="J23" s="43"/>
      <c r="K23" s="412" t="e">
        <f t="shared" si="1"/>
        <v>#DIV/0!</v>
      </c>
      <c r="L23" s="43"/>
      <c r="M23" s="43"/>
      <c r="N23" s="43"/>
      <c r="O23" s="412" t="e">
        <f t="shared" si="2"/>
        <v>#DIV/0!</v>
      </c>
      <c r="P23" s="43"/>
      <c r="Q23" s="43"/>
      <c r="R23" s="43"/>
      <c r="S23" s="412" t="e">
        <f t="shared" si="3"/>
        <v>#DIV/0!</v>
      </c>
      <c r="T23" s="43"/>
      <c r="U23" s="43"/>
      <c r="V23" s="43"/>
      <c r="W23" s="412" t="e">
        <f t="shared" si="4"/>
        <v>#DIV/0!</v>
      </c>
      <c r="X23" s="43"/>
      <c r="Y23" s="43"/>
      <c r="Z23" s="43"/>
      <c r="AA23" s="412" t="e">
        <f t="shared" si="5"/>
        <v>#DIV/0!</v>
      </c>
      <c r="AB23" s="43"/>
      <c r="AC23" s="43"/>
      <c r="AD23" s="43"/>
      <c r="AE23" s="412" t="e">
        <f t="shared" si="6"/>
        <v>#DIV/0!</v>
      </c>
      <c r="AF23" s="43"/>
      <c r="AG23" s="44" t="s">
        <v>43</v>
      </c>
      <c r="AH23" s="44"/>
      <c r="AI23" s="412" t="e">
        <f t="shared" si="7"/>
        <v>#DIV/0!</v>
      </c>
      <c r="AJ23" s="419" t="e">
        <f t="shared" si="8"/>
        <v>#DIV/0!</v>
      </c>
      <c r="AK23" s="420" t="e">
        <f t="shared" si="9"/>
        <v>#DIV/0!</v>
      </c>
      <c r="AL23" s="421" t="e">
        <f t="shared" si="10"/>
        <v>#DIV/0!</v>
      </c>
    </row>
    <row r="24" spans="1:38" s="2" customFormat="1" ht="12" customHeight="1" x14ac:dyDescent="0.25">
      <c r="A24" s="42">
        <v>14</v>
      </c>
      <c r="B24" s="240" t="s">
        <v>334</v>
      </c>
      <c r="C24" s="241" t="s">
        <v>6</v>
      </c>
      <c r="D24" s="65"/>
      <c r="E24" s="43"/>
      <c r="F24" s="43"/>
      <c r="G24" s="412" t="e">
        <f t="shared" si="0"/>
        <v>#DIV/0!</v>
      </c>
      <c r="H24" s="43"/>
      <c r="I24" s="43"/>
      <c r="J24" s="43"/>
      <c r="K24" s="412" t="e">
        <f t="shared" si="1"/>
        <v>#DIV/0!</v>
      </c>
      <c r="L24" s="43"/>
      <c r="M24" s="43"/>
      <c r="N24" s="43"/>
      <c r="O24" s="412" t="e">
        <f t="shared" si="2"/>
        <v>#DIV/0!</v>
      </c>
      <c r="P24" s="43"/>
      <c r="Q24" s="43"/>
      <c r="R24" s="43"/>
      <c r="S24" s="412" t="e">
        <f t="shared" si="3"/>
        <v>#DIV/0!</v>
      </c>
      <c r="T24" s="43"/>
      <c r="U24" s="43"/>
      <c r="V24" s="43"/>
      <c r="W24" s="412" t="e">
        <f t="shared" si="4"/>
        <v>#DIV/0!</v>
      </c>
      <c r="X24" s="43"/>
      <c r="Y24" s="43"/>
      <c r="Z24" s="43"/>
      <c r="AA24" s="412" t="e">
        <f t="shared" si="5"/>
        <v>#DIV/0!</v>
      </c>
      <c r="AB24" s="43"/>
      <c r="AC24" s="43"/>
      <c r="AD24" s="43"/>
      <c r="AE24" s="412" t="e">
        <f t="shared" si="6"/>
        <v>#DIV/0!</v>
      </c>
      <c r="AF24" s="43"/>
      <c r="AG24" s="44" t="s">
        <v>43</v>
      </c>
      <c r="AH24" s="44"/>
      <c r="AI24" s="412" t="e">
        <f t="shared" si="7"/>
        <v>#DIV/0!</v>
      </c>
      <c r="AJ24" s="419" t="e">
        <f t="shared" si="8"/>
        <v>#DIV/0!</v>
      </c>
      <c r="AK24" s="420" t="e">
        <f t="shared" si="9"/>
        <v>#DIV/0!</v>
      </c>
      <c r="AL24" s="421" t="e">
        <f t="shared" si="10"/>
        <v>#DIV/0!</v>
      </c>
    </row>
    <row r="25" spans="1:38" s="2" customFormat="1" ht="12" customHeight="1" x14ac:dyDescent="0.25">
      <c r="A25" s="42">
        <v>15</v>
      </c>
      <c r="B25" s="240" t="s">
        <v>335</v>
      </c>
      <c r="C25" s="241" t="s">
        <v>12</v>
      </c>
      <c r="D25" s="64"/>
      <c r="E25" s="43"/>
      <c r="F25" s="43"/>
      <c r="G25" s="412" t="e">
        <f t="shared" si="0"/>
        <v>#DIV/0!</v>
      </c>
      <c r="H25" s="43"/>
      <c r="I25" s="43"/>
      <c r="J25" s="43"/>
      <c r="K25" s="412" t="e">
        <f t="shared" si="1"/>
        <v>#DIV/0!</v>
      </c>
      <c r="L25" s="43"/>
      <c r="M25" s="43"/>
      <c r="N25" s="43"/>
      <c r="O25" s="412" t="e">
        <f t="shared" si="2"/>
        <v>#DIV/0!</v>
      </c>
      <c r="P25" s="43"/>
      <c r="Q25" s="43"/>
      <c r="R25" s="43"/>
      <c r="S25" s="412" t="e">
        <f t="shared" si="3"/>
        <v>#DIV/0!</v>
      </c>
      <c r="T25" s="43"/>
      <c r="U25" s="43"/>
      <c r="V25" s="43"/>
      <c r="W25" s="412" t="e">
        <f t="shared" si="4"/>
        <v>#DIV/0!</v>
      </c>
      <c r="X25" s="43"/>
      <c r="Y25" s="43"/>
      <c r="Z25" s="43"/>
      <c r="AA25" s="412" t="e">
        <f t="shared" si="5"/>
        <v>#DIV/0!</v>
      </c>
      <c r="AB25" s="43"/>
      <c r="AC25" s="43"/>
      <c r="AD25" s="43"/>
      <c r="AE25" s="412" t="e">
        <f t="shared" si="6"/>
        <v>#DIV/0!</v>
      </c>
      <c r="AF25" s="43"/>
      <c r="AG25" s="44" t="s">
        <v>43</v>
      </c>
      <c r="AH25" s="44"/>
      <c r="AI25" s="412" t="e">
        <f t="shared" si="7"/>
        <v>#DIV/0!</v>
      </c>
      <c r="AJ25" s="419" t="e">
        <f t="shared" si="8"/>
        <v>#DIV/0!</v>
      </c>
      <c r="AK25" s="420" t="e">
        <f t="shared" si="9"/>
        <v>#DIV/0!</v>
      </c>
      <c r="AL25" s="421" t="e">
        <f t="shared" si="10"/>
        <v>#DIV/0!</v>
      </c>
    </row>
    <row r="26" spans="1:38" s="2" customFormat="1" ht="12" customHeight="1" x14ac:dyDescent="0.25">
      <c r="A26" s="42">
        <v>16</v>
      </c>
      <c r="B26" s="240" t="s">
        <v>336</v>
      </c>
      <c r="C26" s="241" t="s">
        <v>6</v>
      </c>
      <c r="D26" s="64"/>
      <c r="E26" s="43"/>
      <c r="F26" s="43"/>
      <c r="G26" s="412" t="e">
        <f t="shared" si="0"/>
        <v>#DIV/0!</v>
      </c>
      <c r="H26" s="43"/>
      <c r="I26" s="43"/>
      <c r="J26" s="43"/>
      <c r="K26" s="412" t="e">
        <f t="shared" si="1"/>
        <v>#DIV/0!</v>
      </c>
      <c r="L26" s="43"/>
      <c r="M26" s="43"/>
      <c r="N26" s="43"/>
      <c r="O26" s="412" t="e">
        <f t="shared" si="2"/>
        <v>#DIV/0!</v>
      </c>
      <c r="P26" s="43"/>
      <c r="Q26" s="43"/>
      <c r="R26" s="43"/>
      <c r="S26" s="412" t="e">
        <f t="shared" si="3"/>
        <v>#DIV/0!</v>
      </c>
      <c r="T26" s="43"/>
      <c r="U26" s="43"/>
      <c r="V26" s="43"/>
      <c r="W26" s="412" t="e">
        <f t="shared" si="4"/>
        <v>#DIV/0!</v>
      </c>
      <c r="X26" s="43"/>
      <c r="Y26" s="43"/>
      <c r="Z26" s="43"/>
      <c r="AA26" s="412" t="e">
        <f t="shared" si="5"/>
        <v>#DIV/0!</v>
      </c>
      <c r="AB26" s="43"/>
      <c r="AC26" s="43"/>
      <c r="AD26" s="43"/>
      <c r="AE26" s="412" t="e">
        <f t="shared" si="6"/>
        <v>#DIV/0!</v>
      </c>
      <c r="AF26" s="43"/>
      <c r="AG26" s="44" t="s">
        <v>43</v>
      </c>
      <c r="AH26" s="44"/>
      <c r="AI26" s="412" t="e">
        <f t="shared" si="7"/>
        <v>#DIV/0!</v>
      </c>
      <c r="AJ26" s="419" t="e">
        <f t="shared" si="8"/>
        <v>#DIV/0!</v>
      </c>
      <c r="AK26" s="420" t="e">
        <f t="shared" si="9"/>
        <v>#DIV/0!</v>
      </c>
      <c r="AL26" s="421" t="e">
        <f t="shared" si="10"/>
        <v>#DIV/0!</v>
      </c>
    </row>
    <row r="27" spans="1:38" s="2" customFormat="1" ht="12" customHeight="1" x14ac:dyDescent="0.25">
      <c r="A27" s="42">
        <v>17</v>
      </c>
      <c r="B27" s="240" t="s">
        <v>337</v>
      </c>
      <c r="C27" s="241" t="s">
        <v>6</v>
      </c>
      <c r="D27" s="64"/>
      <c r="E27" s="43"/>
      <c r="F27" s="43"/>
      <c r="G27" s="412" t="e">
        <f t="shared" si="0"/>
        <v>#DIV/0!</v>
      </c>
      <c r="H27" s="43"/>
      <c r="I27" s="43"/>
      <c r="J27" s="43"/>
      <c r="K27" s="412" t="e">
        <f t="shared" si="1"/>
        <v>#DIV/0!</v>
      </c>
      <c r="L27" s="43"/>
      <c r="M27" s="43"/>
      <c r="N27" s="43"/>
      <c r="O27" s="412" t="e">
        <f t="shared" si="2"/>
        <v>#DIV/0!</v>
      </c>
      <c r="P27" s="43"/>
      <c r="Q27" s="43"/>
      <c r="R27" s="43"/>
      <c r="S27" s="412" t="e">
        <f t="shared" si="3"/>
        <v>#DIV/0!</v>
      </c>
      <c r="T27" s="43"/>
      <c r="U27" s="43"/>
      <c r="V27" s="43"/>
      <c r="W27" s="412" t="e">
        <f t="shared" si="4"/>
        <v>#DIV/0!</v>
      </c>
      <c r="X27" s="43"/>
      <c r="Y27" s="43"/>
      <c r="Z27" s="43"/>
      <c r="AA27" s="412" t="e">
        <f t="shared" si="5"/>
        <v>#DIV/0!</v>
      </c>
      <c r="AB27" s="43"/>
      <c r="AC27" s="43"/>
      <c r="AD27" s="43"/>
      <c r="AE27" s="412" t="e">
        <f t="shared" si="6"/>
        <v>#DIV/0!</v>
      </c>
      <c r="AF27" s="43"/>
      <c r="AG27" s="44" t="s">
        <v>43</v>
      </c>
      <c r="AH27" s="44"/>
      <c r="AI27" s="412" t="e">
        <f t="shared" si="7"/>
        <v>#DIV/0!</v>
      </c>
      <c r="AJ27" s="419" t="e">
        <f t="shared" si="8"/>
        <v>#DIV/0!</v>
      </c>
      <c r="AK27" s="420" t="e">
        <f t="shared" si="9"/>
        <v>#DIV/0!</v>
      </c>
      <c r="AL27" s="421" t="e">
        <f t="shared" si="10"/>
        <v>#DIV/0!</v>
      </c>
    </row>
    <row r="28" spans="1:38" s="2" customFormat="1" ht="12" customHeight="1" x14ac:dyDescent="0.25">
      <c r="A28" s="42">
        <v>18</v>
      </c>
      <c r="B28" s="240" t="s">
        <v>338</v>
      </c>
      <c r="C28" s="241" t="s">
        <v>6</v>
      </c>
      <c r="D28" s="64"/>
      <c r="E28" s="43"/>
      <c r="F28" s="43"/>
      <c r="G28" s="412" t="e">
        <f t="shared" si="0"/>
        <v>#DIV/0!</v>
      </c>
      <c r="H28" s="43"/>
      <c r="I28" s="43"/>
      <c r="J28" s="43"/>
      <c r="K28" s="412" t="e">
        <f t="shared" si="1"/>
        <v>#DIV/0!</v>
      </c>
      <c r="L28" s="43"/>
      <c r="M28" s="43"/>
      <c r="N28" s="43"/>
      <c r="O28" s="412" t="e">
        <f t="shared" si="2"/>
        <v>#DIV/0!</v>
      </c>
      <c r="P28" s="43"/>
      <c r="Q28" s="43"/>
      <c r="R28" s="43"/>
      <c r="S28" s="412" t="e">
        <f t="shared" si="3"/>
        <v>#DIV/0!</v>
      </c>
      <c r="T28" s="43"/>
      <c r="U28" s="43"/>
      <c r="V28" s="43"/>
      <c r="W28" s="412" t="e">
        <f t="shared" si="4"/>
        <v>#DIV/0!</v>
      </c>
      <c r="X28" s="43"/>
      <c r="Y28" s="43"/>
      <c r="Z28" s="43"/>
      <c r="AA28" s="412" t="e">
        <f t="shared" si="5"/>
        <v>#DIV/0!</v>
      </c>
      <c r="AB28" s="43"/>
      <c r="AC28" s="43"/>
      <c r="AD28" s="43"/>
      <c r="AE28" s="412" t="e">
        <f t="shared" si="6"/>
        <v>#DIV/0!</v>
      </c>
      <c r="AF28" s="43"/>
      <c r="AG28" s="44" t="s">
        <v>43</v>
      </c>
      <c r="AH28" s="44"/>
      <c r="AI28" s="412" t="e">
        <f t="shared" si="7"/>
        <v>#DIV/0!</v>
      </c>
      <c r="AJ28" s="419" t="e">
        <f t="shared" si="8"/>
        <v>#DIV/0!</v>
      </c>
      <c r="AK28" s="420" t="e">
        <f t="shared" si="9"/>
        <v>#DIV/0!</v>
      </c>
      <c r="AL28" s="421" t="e">
        <f t="shared" si="10"/>
        <v>#DIV/0!</v>
      </c>
    </row>
    <row r="29" spans="1:38" s="2" customFormat="1" ht="12" customHeight="1" x14ac:dyDescent="0.25">
      <c r="A29" s="42">
        <v>19</v>
      </c>
      <c r="B29" s="240" t="s">
        <v>339</v>
      </c>
      <c r="C29" s="241" t="s">
        <v>12</v>
      </c>
      <c r="D29" s="64"/>
      <c r="E29" s="43"/>
      <c r="F29" s="43"/>
      <c r="G29" s="412" t="e">
        <f t="shared" si="0"/>
        <v>#DIV/0!</v>
      </c>
      <c r="H29" s="43"/>
      <c r="I29" s="43"/>
      <c r="J29" s="43"/>
      <c r="K29" s="412" t="e">
        <f t="shared" si="1"/>
        <v>#DIV/0!</v>
      </c>
      <c r="L29" s="43"/>
      <c r="M29" s="43"/>
      <c r="N29" s="43"/>
      <c r="O29" s="412" t="e">
        <f t="shared" si="2"/>
        <v>#DIV/0!</v>
      </c>
      <c r="P29" s="43"/>
      <c r="Q29" s="43"/>
      <c r="R29" s="43"/>
      <c r="S29" s="412" t="e">
        <f t="shared" si="3"/>
        <v>#DIV/0!</v>
      </c>
      <c r="T29" s="43"/>
      <c r="U29" s="43"/>
      <c r="V29" s="43"/>
      <c r="W29" s="412" t="e">
        <f t="shared" si="4"/>
        <v>#DIV/0!</v>
      </c>
      <c r="X29" s="43"/>
      <c r="Y29" s="43"/>
      <c r="Z29" s="43"/>
      <c r="AA29" s="412" t="e">
        <f t="shared" si="5"/>
        <v>#DIV/0!</v>
      </c>
      <c r="AB29" s="43"/>
      <c r="AC29" s="43"/>
      <c r="AD29" s="43"/>
      <c r="AE29" s="412" t="e">
        <f t="shared" si="6"/>
        <v>#DIV/0!</v>
      </c>
      <c r="AF29" s="43"/>
      <c r="AG29" s="44" t="s">
        <v>43</v>
      </c>
      <c r="AH29" s="44"/>
      <c r="AI29" s="412" t="e">
        <f t="shared" si="7"/>
        <v>#DIV/0!</v>
      </c>
      <c r="AJ29" s="419" t="e">
        <f t="shared" si="8"/>
        <v>#DIV/0!</v>
      </c>
      <c r="AK29" s="420" t="e">
        <f t="shared" si="9"/>
        <v>#DIV/0!</v>
      </c>
      <c r="AL29" s="421" t="e">
        <f t="shared" si="10"/>
        <v>#DIV/0!</v>
      </c>
    </row>
    <row r="30" spans="1:38" s="2" customFormat="1" ht="12" customHeight="1" x14ac:dyDescent="0.25">
      <c r="A30" s="42">
        <v>20</v>
      </c>
      <c r="B30" s="240" t="s">
        <v>340</v>
      </c>
      <c r="C30" s="241" t="s">
        <v>6</v>
      </c>
      <c r="D30" s="64"/>
      <c r="E30" s="43"/>
      <c r="F30" s="43"/>
      <c r="G30" s="412" t="e">
        <f t="shared" si="0"/>
        <v>#DIV/0!</v>
      </c>
      <c r="H30" s="43"/>
      <c r="I30" s="43"/>
      <c r="J30" s="43"/>
      <c r="K30" s="412" t="e">
        <f t="shared" si="1"/>
        <v>#DIV/0!</v>
      </c>
      <c r="L30" s="43"/>
      <c r="M30" s="43"/>
      <c r="N30" s="43"/>
      <c r="O30" s="412" t="e">
        <f t="shared" si="2"/>
        <v>#DIV/0!</v>
      </c>
      <c r="P30" s="43"/>
      <c r="Q30" s="43"/>
      <c r="R30" s="43"/>
      <c r="S30" s="412" t="e">
        <f t="shared" si="3"/>
        <v>#DIV/0!</v>
      </c>
      <c r="T30" s="43"/>
      <c r="U30" s="43"/>
      <c r="V30" s="43"/>
      <c r="W30" s="412" t="e">
        <f t="shared" si="4"/>
        <v>#DIV/0!</v>
      </c>
      <c r="X30" s="43"/>
      <c r="Y30" s="43"/>
      <c r="Z30" s="43"/>
      <c r="AA30" s="412" t="e">
        <f t="shared" si="5"/>
        <v>#DIV/0!</v>
      </c>
      <c r="AB30" s="43"/>
      <c r="AC30" s="43"/>
      <c r="AD30" s="43"/>
      <c r="AE30" s="412" t="e">
        <f t="shared" si="6"/>
        <v>#DIV/0!</v>
      </c>
      <c r="AF30" s="43"/>
      <c r="AG30" s="44" t="s">
        <v>43</v>
      </c>
      <c r="AH30" s="44"/>
      <c r="AI30" s="412" t="e">
        <f t="shared" si="7"/>
        <v>#DIV/0!</v>
      </c>
      <c r="AJ30" s="419" t="e">
        <f t="shared" si="8"/>
        <v>#DIV/0!</v>
      </c>
      <c r="AK30" s="420" t="e">
        <f t="shared" si="9"/>
        <v>#DIV/0!</v>
      </c>
      <c r="AL30" s="421" t="e">
        <f t="shared" si="10"/>
        <v>#DIV/0!</v>
      </c>
    </row>
    <row r="31" spans="1:38" s="2" customFormat="1" ht="12" customHeight="1" x14ac:dyDescent="0.25">
      <c r="A31" s="42">
        <v>21</v>
      </c>
      <c r="B31" s="240" t="s">
        <v>341</v>
      </c>
      <c r="C31" s="241" t="s">
        <v>6</v>
      </c>
      <c r="D31" s="64"/>
      <c r="E31" s="43"/>
      <c r="F31" s="43"/>
      <c r="G31" s="412" t="e">
        <f t="shared" si="0"/>
        <v>#DIV/0!</v>
      </c>
      <c r="H31" s="43"/>
      <c r="I31" s="43"/>
      <c r="J31" s="43"/>
      <c r="K31" s="412" t="e">
        <f t="shared" si="1"/>
        <v>#DIV/0!</v>
      </c>
      <c r="L31" s="43"/>
      <c r="M31" s="43"/>
      <c r="N31" s="43"/>
      <c r="O31" s="412" t="e">
        <f t="shared" si="2"/>
        <v>#DIV/0!</v>
      </c>
      <c r="P31" s="43"/>
      <c r="Q31" s="43"/>
      <c r="R31" s="43"/>
      <c r="S31" s="412" t="e">
        <f t="shared" si="3"/>
        <v>#DIV/0!</v>
      </c>
      <c r="T31" s="43"/>
      <c r="U31" s="43"/>
      <c r="V31" s="43"/>
      <c r="W31" s="412" t="e">
        <f t="shared" si="4"/>
        <v>#DIV/0!</v>
      </c>
      <c r="X31" s="43"/>
      <c r="Y31" s="43"/>
      <c r="Z31" s="43"/>
      <c r="AA31" s="412" t="e">
        <f t="shared" si="5"/>
        <v>#DIV/0!</v>
      </c>
      <c r="AB31" s="43"/>
      <c r="AC31" s="43"/>
      <c r="AD31" s="43"/>
      <c r="AE31" s="412" t="e">
        <f t="shared" si="6"/>
        <v>#DIV/0!</v>
      </c>
      <c r="AF31" s="43"/>
      <c r="AG31" s="44" t="s">
        <v>43</v>
      </c>
      <c r="AH31" s="44"/>
      <c r="AI31" s="412" t="e">
        <f t="shared" si="7"/>
        <v>#DIV/0!</v>
      </c>
      <c r="AJ31" s="419" t="e">
        <f t="shared" si="8"/>
        <v>#DIV/0!</v>
      </c>
      <c r="AK31" s="420" t="e">
        <f t="shared" si="9"/>
        <v>#DIV/0!</v>
      </c>
      <c r="AL31" s="421" t="e">
        <f t="shared" si="10"/>
        <v>#DIV/0!</v>
      </c>
    </row>
    <row r="32" spans="1:38" s="2" customFormat="1" ht="12" customHeight="1" x14ac:dyDescent="0.25">
      <c r="A32" s="42">
        <v>22</v>
      </c>
      <c r="B32" s="240" t="s">
        <v>342</v>
      </c>
      <c r="C32" s="241" t="s">
        <v>6</v>
      </c>
      <c r="D32" s="64"/>
      <c r="E32" s="43"/>
      <c r="F32" s="43"/>
      <c r="G32" s="412" t="e">
        <f t="shared" si="0"/>
        <v>#DIV/0!</v>
      </c>
      <c r="H32" s="43"/>
      <c r="I32" s="43"/>
      <c r="J32" s="43"/>
      <c r="K32" s="412" t="e">
        <f t="shared" si="1"/>
        <v>#DIV/0!</v>
      </c>
      <c r="L32" s="43"/>
      <c r="M32" s="43"/>
      <c r="N32" s="43"/>
      <c r="O32" s="412" t="e">
        <f t="shared" si="2"/>
        <v>#DIV/0!</v>
      </c>
      <c r="P32" s="43"/>
      <c r="Q32" s="43"/>
      <c r="R32" s="43"/>
      <c r="S32" s="412" t="e">
        <f t="shared" si="3"/>
        <v>#DIV/0!</v>
      </c>
      <c r="T32" s="43"/>
      <c r="U32" s="43"/>
      <c r="V32" s="43"/>
      <c r="W32" s="412" t="e">
        <f t="shared" si="4"/>
        <v>#DIV/0!</v>
      </c>
      <c r="X32" s="43"/>
      <c r="Y32" s="43"/>
      <c r="Z32" s="43"/>
      <c r="AA32" s="412" t="e">
        <f t="shared" si="5"/>
        <v>#DIV/0!</v>
      </c>
      <c r="AB32" s="43"/>
      <c r="AC32" s="43"/>
      <c r="AD32" s="43"/>
      <c r="AE32" s="412" t="e">
        <f t="shared" si="6"/>
        <v>#DIV/0!</v>
      </c>
      <c r="AF32" s="43"/>
      <c r="AG32" s="44" t="s">
        <v>43</v>
      </c>
      <c r="AH32" s="44"/>
      <c r="AI32" s="412" t="e">
        <f t="shared" si="7"/>
        <v>#DIV/0!</v>
      </c>
      <c r="AJ32" s="419" t="e">
        <f t="shared" si="8"/>
        <v>#DIV/0!</v>
      </c>
      <c r="AK32" s="420" t="e">
        <f t="shared" si="9"/>
        <v>#DIV/0!</v>
      </c>
      <c r="AL32" s="421" t="e">
        <f t="shared" si="10"/>
        <v>#DIV/0!</v>
      </c>
    </row>
    <row r="33" spans="1:39" s="2" customFormat="1" ht="12" customHeight="1" x14ac:dyDescent="0.25">
      <c r="A33" s="42">
        <v>23</v>
      </c>
      <c r="B33" s="240" t="s">
        <v>343</v>
      </c>
      <c r="C33" s="241" t="s">
        <v>12</v>
      </c>
      <c r="D33" s="64"/>
      <c r="E33" s="43"/>
      <c r="F33" s="43"/>
      <c r="G33" s="412" t="e">
        <f t="shared" si="0"/>
        <v>#DIV/0!</v>
      </c>
      <c r="H33" s="43"/>
      <c r="I33" s="43"/>
      <c r="J33" s="43"/>
      <c r="K33" s="412" t="e">
        <f t="shared" si="1"/>
        <v>#DIV/0!</v>
      </c>
      <c r="L33" s="43"/>
      <c r="M33" s="43"/>
      <c r="N33" s="43"/>
      <c r="O33" s="412" t="e">
        <f t="shared" si="2"/>
        <v>#DIV/0!</v>
      </c>
      <c r="P33" s="43"/>
      <c r="Q33" s="43"/>
      <c r="R33" s="43"/>
      <c r="S33" s="412" t="e">
        <f t="shared" si="3"/>
        <v>#DIV/0!</v>
      </c>
      <c r="T33" s="43"/>
      <c r="U33" s="43"/>
      <c r="V33" s="43"/>
      <c r="W33" s="412" t="e">
        <f t="shared" si="4"/>
        <v>#DIV/0!</v>
      </c>
      <c r="X33" s="43"/>
      <c r="Y33" s="43"/>
      <c r="Z33" s="43"/>
      <c r="AA33" s="412" t="e">
        <f t="shared" si="5"/>
        <v>#DIV/0!</v>
      </c>
      <c r="AB33" s="43"/>
      <c r="AC33" s="43"/>
      <c r="AD33" s="43"/>
      <c r="AE33" s="412" t="e">
        <f t="shared" si="6"/>
        <v>#DIV/0!</v>
      </c>
      <c r="AF33" s="43"/>
      <c r="AG33" s="44"/>
      <c r="AH33" s="44"/>
      <c r="AI33" s="412" t="e">
        <f t="shared" si="7"/>
        <v>#DIV/0!</v>
      </c>
      <c r="AJ33" s="419" t="e">
        <f t="shared" si="8"/>
        <v>#DIV/0!</v>
      </c>
      <c r="AK33" s="420" t="e">
        <f t="shared" si="9"/>
        <v>#DIV/0!</v>
      </c>
      <c r="AL33" s="421" t="e">
        <f t="shared" si="10"/>
        <v>#DIV/0!</v>
      </c>
    </row>
    <row r="34" spans="1:39" s="2" customFormat="1" ht="12" customHeight="1" x14ac:dyDescent="0.25">
      <c r="A34" s="42">
        <v>24</v>
      </c>
      <c r="B34" s="240" t="s">
        <v>344</v>
      </c>
      <c r="C34" s="241" t="s">
        <v>12</v>
      </c>
      <c r="D34" s="64"/>
      <c r="E34" s="43"/>
      <c r="F34" s="43"/>
      <c r="G34" s="412" t="e">
        <f t="shared" si="0"/>
        <v>#DIV/0!</v>
      </c>
      <c r="H34" s="43"/>
      <c r="I34" s="43"/>
      <c r="J34" s="43"/>
      <c r="K34" s="412" t="e">
        <f t="shared" si="1"/>
        <v>#DIV/0!</v>
      </c>
      <c r="L34" s="43"/>
      <c r="M34" s="43"/>
      <c r="N34" s="43"/>
      <c r="O34" s="412" t="e">
        <f t="shared" si="2"/>
        <v>#DIV/0!</v>
      </c>
      <c r="P34" s="43"/>
      <c r="Q34" s="43"/>
      <c r="R34" s="43"/>
      <c r="S34" s="412" t="e">
        <f t="shared" si="3"/>
        <v>#DIV/0!</v>
      </c>
      <c r="T34" s="43"/>
      <c r="U34" s="43"/>
      <c r="V34" s="43"/>
      <c r="W34" s="412" t="e">
        <f t="shared" si="4"/>
        <v>#DIV/0!</v>
      </c>
      <c r="X34" s="43"/>
      <c r="Y34" s="43"/>
      <c r="Z34" s="43"/>
      <c r="AA34" s="412" t="e">
        <f t="shared" si="5"/>
        <v>#DIV/0!</v>
      </c>
      <c r="AB34" s="43"/>
      <c r="AC34" s="43"/>
      <c r="AD34" s="43"/>
      <c r="AE34" s="412" t="e">
        <f t="shared" si="6"/>
        <v>#DIV/0!</v>
      </c>
      <c r="AF34" s="43"/>
      <c r="AG34" s="44" t="s">
        <v>43</v>
      </c>
      <c r="AH34" s="44"/>
      <c r="AI34" s="412" t="e">
        <f t="shared" si="7"/>
        <v>#DIV/0!</v>
      </c>
      <c r="AJ34" s="419" t="e">
        <f t="shared" si="8"/>
        <v>#DIV/0!</v>
      </c>
      <c r="AK34" s="420" t="e">
        <f t="shared" si="9"/>
        <v>#DIV/0!</v>
      </c>
      <c r="AL34" s="421" t="e">
        <f t="shared" si="10"/>
        <v>#DIV/0!</v>
      </c>
    </row>
    <row r="35" spans="1:39" s="2" customFormat="1" ht="12" customHeight="1" x14ac:dyDescent="0.25">
      <c r="A35" s="42">
        <v>25</v>
      </c>
      <c r="B35" s="240" t="s">
        <v>345</v>
      </c>
      <c r="C35" s="241" t="s">
        <v>6</v>
      </c>
      <c r="D35" s="64"/>
      <c r="E35" s="43"/>
      <c r="F35" s="43"/>
      <c r="G35" s="412" t="e">
        <f t="shared" si="0"/>
        <v>#DIV/0!</v>
      </c>
      <c r="H35" s="43"/>
      <c r="I35" s="43"/>
      <c r="J35" s="43"/>
      <c r="K35" s="412" t="e">
        <f t="shared" si="1"/>
        <v>#DIV/0!</v>
      </c>
      <c r="L35" s="43"/>
      <c r="M35" s="43"/>
      <c r="N35" s="43"/>
      <c r="O35" s="412" t="e">
        <f t="shared" si="2"/>
        <v>#DIV/0!</v>
      </c>
      <c r="P35" s="43"/>
      <c r="Q35" s="43"/>
      <c r="R35" s="43"/>
      <c r="S35" s="412" t="e">
        <f t="shared" si="3"/>
        <v>#DIV/0!</v>
      </c>
      <c r="T35" s="43"/>
      <c r="U35" s="43"/>
      <c r="V35" s="43"/>
      <c r="W35" s="412" t="e">
        <f t="shared" si="4"/>
        <v>#DIV/0!</v>
      </c>
      <c r="X35" s="43"/>
      <c r="Y35" s="43"/>
      <c r="Z35" s="43"/>
      <c r="AA35" s="412" t="e">
        <f t="shared" si="5"/>
        <v>#DIV/0!</v>
      </c>
      <c r="AB35" s="43"/>
      <c r="AC35" s="43"/>
      <c r="AD35" s="43"/>
      <c r="AE35" s="412" t="e">
        <f t="shared" si="6"/>
        <v>#DIV/0!</v>
      </c>
      <c r="AF35" s="43"/>
      <c r="AG35" s="44"/>
      <c r="AH35" s="44"/>
      <c r="AI35" s="412" t="e">
        <f t="shared" si="7"/>
        <v>#DIV/0!</v>
      </c>
      <c r="AJ35" s="419" t="e">
        <f t="shared" si="8"/>
        <v>#DIV/0!</v>
      </c>
      <c r="AK35" s="420" t="e">
        <f t="shared" si="9"/>
        <v>#DIV/0!</v>
      </c>
      <c r="AL35" s="421" t="e">
        <f t="shared" si="10"/>
        <v>#DIV/0!</v>
      </c>
    </row>
    <row r="36" spans="1:39" s="2" customFormat="1" ht="12" customHeight="1" x14ac:dyDescent="0.25">
      <c r="A36" s="42">
        <v>26</v>
      </c>
      <c r="B36" s="240" t="s">
        <v>346</v>
      </c>
      <c r="C36" s="241" t="s">
        <v>12</v>
      </c>
      <c r="D36" s="64"/>
      <c r="E36" s="43"/>
      <c r="F36" s="43"/>
      <c r="G36" s="412" t="e">
        <f t="shared" si="0"/>
        <v>#DIV/0!</v>
      </c>
      <c r="H36" s="43"/>
      <c r="I36" s="43"/>
      <c r="J36" s="43"/>
      <c r="K36" s="412" t="e">
        <f t="shared" si="1"/>
        <v>#DIV/0!</v>
      </c>
      <c r="L36" s="43"/>
      <c r="M36" s="43"/>
      <c r="N36" s="43"/>
      <c r="O36" s="412" t="e">
        <f t="shared" si="2"/>
        <v>#DIV/0!</v>
      </c>
      <c r="P36" s="43"/>
      <c r="Q36" s="43"/>
      <c r="R36" s="43"/>
      <c r="S36" s="412" t="e">
        <f t="shared" si="3"/>
        <v>#DIV/0!</v>
      </c>
      <c r="T36" s="43"/>
      <c r="U36" s="43"/>
      <c r="V36" s="43"/>
      <c r="W36" s="412" t="e">
        <f t="shared" si="4"/>
        <v>#DIV/0!</v>
      </c>
      <c r="X36" s="43"/>
      <c r="Y36" s="43"/>
      <c r="Z36" s="43"/>
      <c r="AA36" s="412" t="e">
        <f t="shared" si="5"/>
        <v>#DIV/0!</v>
      </c>
      <c r="AB36" s="43"/>
      <c r="AC36" s="43"/>
      <c r="AD36" s="43"/>
      <c r="AE36" s="412" t="e">
        <f t="shared" si="6"/>
        <v>#DIV/0!</v>
      </c>
      <c r="AF36" s="43"/>
      <c r="AG36" s="44" t="s">
        <v>43</v>
      </c>
      <c r="AH36" s="44"/>
      <c r="AI36" s="412" t="e">
        <f t="shared" si="7"/>
        <v>#DIV/0!</v>
      </c>
      <c r="AJ36" s="419" t="e">
        <f t="shared" si="8"/>
        <v>#DIV/0!</v>
      </c>
      <c r="AK36" s="420" t="e">
        <f t="shared" si="9"/>
        <v>#DIV/0!</v>
      </c>
      <c r="AL36" s="421" t="e">
        <f t="shared" si="10"/>
        <v>#DIV/0!</v>
      </c>
    </row>
    <row r="37" spans="1:39" s="2" customFormat="1" ht="12" customHeight="1" x14ac:dyDescent="0.25">
      <c r="A37" s="42">
        <v>27</v>
      </c>
      <c r="B37" s="240" t="s">
        <v>347</v>
      </c>
      <c r="C37" s="241" t="s">
        <v>12</v>
      </c>
      <c r="D37" s="66"/>
      <c r="E37" s="43"/>
      <c r="F37" s="43"/>
      <c r="G37" s="412" t="e">
        <f t="shared" si="0"/>
        <v>#DIV/0!</v>
      </c>
      <c r="H37" s="43"/>
      <c r="I37" s="43"/>
      <c r="J37" s="43"/>
      <c r="K37" s="412" t="e">
        <f t="shared" si="1"/>
        <v>#DIV/0!</v>
      </c>
      <c r="L37" s="43"/>
      <c r="M37" s="43"/>
      <c r="N37" s="43"/>
      <c r="O37" s="412" t="e">
        <f t="shared" si="2"/>
        <v>#DIV/0!</v>
      </c>
      <c r="P37" s="43"/>
      <c r="Q37" s="43"/>
      <c r="R37" s="43"/>
      <c r="S37" s="412" t="e">
        <f t="shared" si="3"/>
        <v>#DIV/0!</v>
      </c>
      <c r="T37" s="43"/>
      <c r="U37" s="43"/>
      <c r="V37" s="43"/>
      <c r="W37" s="412" t="e">
        <f t="shared" si="4"/>
        <v>#DIV/0!</v>
      </c>
      <c r="X37" s="43"/>
      <c r="Y37" s="43"/>
      <c r="Z37" s="43"/>
      <c r="AA37" s="412" t="e">
        <f t="shared" si="5"/>
        <v>#DIV/0!</v>
      </c>
      <c r="AB37" s="43"/>
      <c r="AC37" s="43"/>
      <c r="AD37" s="43"/>
      <c r="AE37" s="412" t="e">
        <f t="shared" si="6"/>
        <v>#DIV/0!</v>
      </c>
      <c r="AF37" s="43"/>
      <c r="AG37" s="44" t="s">
        <v>43</v>
      </c>
      <c r="AH37" s="44"/>
      <c r="AI37" s="412" t="e">
        <f t="shared" si="7"/>
        <v>#DIV/0!</v>
      </c>
      <c r="AJ37" s="419" t="e">
        <f t="shared" si="8"/>
        <v>#DIV/0!</v>
      </c>
      <c r="AK37" s="420" t="e">
        <f t="shared" si="9"/>
        <v>#DIV/0!</v>
      </c>
      <c r="AL37" s="421" t="e">
        <f t="shared" si="10"/>
        <v>#DIV/0!</v>
      </c>
    </row>
    <row r="38" spans="1:39" s="2" customFormat="1" ht="12" customHeight="1" x14ac:dyDescent="0.25">
      <c r="A38" s="42">
        <v>28</v>
      </c>
      <c r="B38" s="240" t="s">
        <v>348</v>
      </c>
      <c r="C38" s="241" t="s">
        <v>6</v>
      </c>
      <c r="D38" s="66"/>
      <c r="E38" s="43"/>
      <c r="F38" s="43"/>
      <c r="G38" s="412" t="e">
        <f t="shared" si="0"/>
        <v>#DIV/0!</v>
      </c>
      <c r="H38" s="43"/>
      <c r="I38" s="43"/>
      <c r="J38" s="43"/>
      <c r="K38" s="412" t="e">
        <f t="shared" si="1"/>
        <v>#DIV/0!</v>
      </c>
      <c r="L38" s="43"/>
      <c r="M38" s="43"/>
      <c r="N38" s="43"/>
      <c r="O38" s="412" t="e">
        <f t="shared" si="2"/>
        <v>#DIV/0!</v>
      </c>
      <c r="P38" s="43"/>
      <c r="Q38" s="43"/>
      <c r="R38" s="43"/>
      <c r="S38" s="412" t="e">
        <f t="shared" si="3"/>
        <v>#DIV/0!</v>
      </c>
      <c r="T38" s="43"/>
      <c r="U38" s="43"/>
      <c r="V38" s="43"/>
      <c r="W38" s="412" t="e">
        <f t="shared" si="4"/>
        <v>#DIV/0!</v>
      </c>
      <c r="X38" s="43"/>
      <c r="Y38" s="43"/>
      <c r="Z38" s="43"/>
      <c r="AA38" s="412" t="e">
        <f t="shared" si="5"/>
        <v>#DIV/0!</v>
      </c>
      <c r="AB38" s="43"/>
      <c r="AC38" s="43"/>
      <c r="AD38" s="43"/>
      <c r="AE38" s="412" t="e">
        <f t="shared" si="6"/>
        <v>#DIV/0!</v>
      </c>
      <c r="AF38" s="43"/>
      <c r="AG38" s="44" t="s">
        <v>43</v>
      </c>
      <c r="AH38" s="44"/>
      <c r="AI38" s="412" t="e">
        <f t="shared" si="7"/>
        <v>#DIV/0!</v>
      </c>
      <c r="AJ38" s="419" t="e">
        <f t="shared" si="8"/>
        <v>#DIV/0!</v>
      </c>
      <c r="AK38" s="420" t="e">
        <f t="shared" si="9"/>
        <v>#DIV/0!</v>
      </c>
      <c r="AL38" s="421" t="e">
        <f t="shared" si="10"/>
        <v>#DIV/0!</v>
      </c>
    </row>
    <row r="39" spans="1:39" s="2" customFormat="1" ht="12" customHeight="1" x14ac:dyDescent="0.25">
      <c r="A39" s="42">
        <v>29</v>
      </c>
      <c r="B39" s="240" t="s">
        <v>349</v>
      </c>
      <c r="C39" s="241" t="s">
        <v>12</v>
      </c>
      <c r="D39" s="66"/>
      <c r="E39" s="12"/>
      <c r="F39" s="12"/>
      <c r="G39" s="412" t="e">
        <f t="shared" si="0"/>
        <v>#DIV/0!</v>
      </c>
      <c r="H39" s="12"/>
      <c r="I39" s="12"/>
      <c r="J39" s="12"/>
      <c r="K39" s="412" t="e">
        <f t="shared" si="1"/>
        <v>#DIV/0!</v>
      </c>
      <c r="L39" s="12"/>
      <c r="M39" s="12"/>
      <c r="N39" s="43"/>
      <c r="O39" s="412" t="e">
        <f>AVERAGE(L39:N39)</f>
        <v>#DIV/0!</v>
      </c>
      <c r="P39" s="43"/>
      <c r="Q39" s="43"/>
      <c r="R39" s="43"/>
      <c r="S39" s="412" t="e">
        <f t="shared" si="3"/>
        <v>#DIV/0!</v>
      </c>
      <c r="T39" s="43"/>
      <c r="U39" s="43"/>
      <c r="V39" s="43"/>
      <c r="W39" s="412" t="e">
        <f t="shared" si="4"/>
        <v>#DIV/0!</v>
      </c>
      <c r="X39" s="43"/>
      <c r="Y39" s="43"/>
      <c r="Z39" s="43"/>
      <c r="AA39" s="412" t="e">
        <f t="shared" si="5"/>
        <v>#DIV/0!</v>
      </c>
      <c r="AB39" s="43"/>
      <c r="AC39" s="43"/>
      <c r="AD39" s="43"/>
      <c r="AE39" s="412" t="e">
        <f t="shared" si="6"/>
        <v>#DIV/0!</v>
      </c>
      <c r="AF39" s="43"/>
      <c r="AG39" s="44" t="s">
        <v>43</v>
      </c>
      <c r="AH39" s="44"/>
      <c r="AI39" s="412" t="e">
        <f t="shared" si="7"/>
        <v>#DIV/0!</v>
      </c>
      <c r="AJ39" s="419" t="e">
        <f t="shared" si="8"/>
        <v>#DIV/0!</v>
      </c>
      <c r="AK39" s="420" t="e">
        <f t="shared" si="9"/>
        <v>#DIV/0!</v>
      </c>
      <c r="AL39" s="421" t="e">
        <f t="shared" si="10"/>
        <v>#DIV/0!</v>
      </c>
    </row>
    <row r="40" spans="1:39" s="2" customFormat="1" ht="12" customHeight="1" x14ac:dyDescent="0.25">
      <c r="A40" s="42">
        <v>30</v>
      </c>
      <c r="B40" s="240" t="s">
        <v>350</v>
      </c>
      <c r="C40" s="241" t="s">
        <v>12</v>
      </c>
      <c r="D40" s="66"/>
      <c r="E40" s="189"/>
      <c r="F40" s="189"/>
      <c r="G40" s="412" t="e">
        <f t="shared" ref="G40:G42" si="11">AVERAGE(D40:F40)</f>
        <v>#DIV/0!</v>
      </c>
      <c r="H40" s="12"/>
      <c r="I40" s="12"/>
      <c r="J40" s="12"/>
      <c r="K40" s="412" t="e">
        <f t="shared" ref="K40:K42" si="12">MAX(G40:J40)</f>
        <v>#DIV/0!</v>
      </c>
      <c r="L40" s="12"/>
      <c r="M40" s="12"/>
      <c r="N40" s="43"/>
      <c r="O40" s="412" t="e">
        <f t="shared" ref="O40:O42" si="13">AVERAGE(L40:N40)</f>
        <v>#DIV/0!</v>
      </c>
      <c r="P40" s="43"/>
      <c r="Q40" s="43"/>
      <c r="R40" s="43"/>
      <c r="S40" s="412" t="e">
        <f t="shared" ref="S40:S42" si="14">MAX(O40:R40)</f>
        <v>#DIV/0!</v>
      </c>
      <c r="T40" s="43"/>
      <c r="U40" s="43"/>
      <c r="V40" s="43"/>
      <c r="W40" s="412" t="e">
        <f t="shared" ref="W40:W42" si="15">AVERAGE(T40:V40)</f>
        <v>#DIV/0!</v>
      </c>
      <c r="X40" s="43"/>
      <c r="Y40" s="43"/>
      <c r="Z40" s="43"/>
      <c r="AA40" s="412" t="e">
        <f t="shared" ref="AA40:AA42" si="16">MAX(W40:Z40)</f>
        <v>#DIV/0!</v>
      </c>
      <c r="AB40" s="43"/>
      <c r="AC40" s="43"/>
      <c r="AD40" s="43"/>
      <c r="AE40" s="412" t="e">
        <f t="shared" ref="AE40:AE42" si="17">AVERAGE(AB40:AD40)</f>
        <v>#DIV/0!</v>
      </c>
      <c r="AF40" s="43"/>
      <c r="AG40" s="44" t="s">
        <v>43</v>
      </c>
      <c r="AH40" s="44"/>
      <c r="AI40" s="412" t="e">
        <f t="shared" ref="AI40:AI42" si="18">MAX(AE40:AH40)</f>
        <v>#DIV/0!</v>
      </c>
      <c r="AJ40" s="419" t="e">
        <f t="shared" ref="AJ40:AJ42" si="19">(K40+S40+AA40+AI40)/4</f>
        <v>#DIV/0!</v>
      </c>
      <c r="AK40" s="420" t="e">
        <f t="shared" ref="AK40:AK42" si="20">IF(AJ40&lt;66,"D",IF(AJ40&lt;78,"C",IF(AJ40&lt;89,"B","A")))</f>
        <v>#DIV/0!</v>
      </c>
      <c r="AL40" s="421" t="e">
        <f t="shared" ref="AL40:AL42" si="21">IF(AJ40&gt;$D$6,"T","TT")</f>
        <v>#DIV/0!</v>
      </c>
    </row>
    <row r="41" spans="1:39" s="2" customFormat="1" ht="12" customHeight="1" x14ac:dyDescent="0.25">
      <c r="A41" s="42">
        <v>31</v>
      </c>
      <c r="B41" s="240" t="s">
        <v>351</v>
      </c>
      <c r="C41" s="241" t="s">
        <v>6</v>
      </c>
      <c r="D41" s="66"/>
      <c r="E41" s="12"/>
      <c r="F41" s="12"/>
      <c r="G41" s="412" t="e">
        <f t="shared" si="11"/>
        <v>#DIV/0!</v>
      </c>
      <c r="H41" s="12"/>
      <c r="I41" s="12"/>
      <c r="J41" s="12"/>
      <c r="K41" s="412" t="e">
        <f t="shared" si="12"/>
        <v>#DIV/0!</v>
      </c>
      <c r="L41" s="12"/>
      <c r="M41" s="12"/>
      <c r="N41" s="43"/>
      <c r="O41" s="412" t="e">
        <f t="shared" si="13"/>
        <v>#DIV/0!</v>
      </c>
      <c r="P41" s="43"/>
      <c r="Q41" s="43"/>
      <c r="R41" s="43"/>
      <c r="S41" s="412" t="e">
        <f t="shared" si="14"/>
        <v>#DIV/0!</v>
      </c>
      <c r="T41" s="43"/>
      <c r="U41" s="43"/>
      <c r="V41" s="43"/>
      <c r="W41" s="412" t="e">
        <f t="shared" si="15"/>
        <v>#DIV/0!</v>
      </c>
      <c r="X41" s="43"/>
      <c r="Y41" s="43"/>
      <c r="Z41" s="43"/>
      <c r="AA41" s="412" t="e">
        <f t="shared" si="16"/>
        <v>#DIV/0!</v>
      </c>
      <c r="AB41" s="43"/>
      <c r="AC41" s="43"/>
      <c r="AD41" s="43"/>
      <c r="AE41" s="412" t="e">
        <f t="shared" si="17"/>
        <v>#DIV/0!</v>
      </c>
      <c r="AF41" s="43"/>
      <c r="AG41" s="44" t="s">
        <v>43</v>
      </c>
      <c r="AH41" s="44"/>
      <c r="AI41" s="412" t="e">
        <f t="shared" si="18"/>
        <v>#DIV/0!</v>
      </c>
      <c r="AJ41" s="419" t="e">
        <f t="shared" si="19"/>
        <v>#DIV/0!</v>
      </c>
      <c r="AK41" s="420" t="e">
        <f t="shared" si="20"/>
        <v>#DIV/0!</v>
      </c>
      <c r="AL41" s="421" t="e">
        <f t="shared" si="21"/>
        <v>#DIV/0!</v>
      </c>
    </row>
    <row r="42" spans="1:39" s="51" customFormat="1" ht="12" customHeight="1" x14ac:dyDescent="0.25">
      <c r="A42" s="274">
        <v>32</v>
      </c>
      <c r="B42" s="242" t="s">
        <v>352</v>
      </c>
      <c r="C42" s="243" t="s">
        <v>6</v>
      </c>
      <c r="D42" s="234"/>
      <c r="E42" s="54"/>
      <c r="F42" s="54"/>
      <c r="G42" s="484" t="e">
        <f t="shared" si="11"/>
        <v>#DIV/0!</v>
      </c>
      <c r="H42" s="54"/>
      <c r="I42" s="54"/>
      <c r="J42" s="54"/>
      <c r="K42" s="484" t="e">
        <f t="shared" si="12"/>
        <v>#DIV/0!</v>
      </c>
      <c r="L42" s="54"/>
      <c r="M42" s="54"/>
      <c r="N42" s="463"/>
      <c r="O42" s="484" t="e">
        <f t="shared" si="13"/>
        <v>#DIV/0!</v>
      </c>
      <c r="P42" s="463"/>
      <c r="Q42" s="463"/>
      <c r="R42" s="463"/>
      <c r="S42" s="484" t="e">
        <f t="shared" si="14"/>
        <v>#DIV/0!</v>
      </c>
      <c r="T42" s="463"/>
      <c r="U42" s="463"/>
      <c r="V42" s="463"/>
      <c r="W42" s="484" t="e">
        <f t="shared" si="15"/>
        <v>#DIV/0!</v>
      </c>
      <c r="X42" s="463"/>
      <c r="Y42" s="463"/>
      <c r="Z42" s="463"/>
      <c r="AA42" s="484" t="e">
        <f t="shared" si="16"/>
        <v>#DIV/0!</v>
      </c>
      <c r="AB42" s="463"/>
      <c r="AC42" s="463"/>
      <c r="AD42" s="463"/>
      <c r="AE42" s="484" t="e">
        <f t="shared" si="17"/>
        <v>#DIV/0!</v>
      </c>
      <c r="AF42" s="463"/>
      <c r="AG42" s="55" t="s">
        <v>43</v>
      </c>
      <c r="AH42" s="55"/>
      <c r="AI42" s="484" t="e">
        <f t="shared" si="18"/>
        <v>#DIV/0!</v>
      </c>
      <c r="AJ42" s="485" t="e">
        <f t="shared" si="19"/>
        <v>#DIV/0!</v>
      </c>
      <c r="AK42" s="486" t="e">
        <f t="shared" si="20"/>
        <v>#DIV/0!</v>
      </c>
      <c r="AL42" s="467" t="e">
        <f t="shared" si="21"/>
        <v>#DIV/0!</v>
      </c>
    </row>
    <row r="43" spans="1:39" s="2" customFormat="1" ht="12" customHeight="1" x14ac:dyDescent="0.25">
      <c r="A43" s="32"/>
      <c r="B43" s="238"/>
      <c r="C43" s="27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39" s="51" customFormat="1" ht="12" customHeight="1" x14ac:dyDescent="0.3">
      <c r="A44" s="209"/>
      <c r="B44" s="212" t="s">
        <v>83</v>
      </c>
      <c r="C44" s="51" t="s">
        <v>84</v>
      </c>
      <c r="D44" s="213" t="s">
        <v>19</v>
      </c>
      <c r="E44" s="51" t="s">
        <v>90</v>
      </c>
      <c r="M44" s="51" t="s">
        <v>31</v>
      </c>
      <c r="N44" s="213" t="s">
        <v>19</v>
      </c>
      <c r="O44" s="213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5" t="s">
        <v>31</v>
      </c>
      <c r="Z44" s="235" t="s">
        <v>5</v>
      </c>
      <c r="AA44" s="199" t="s">
        <v>220</v>
      </c>
      <c r="AB44" s="199"/>
      <c r="AC44" s="199"/>
      <c r="AD44" s="199"/>
      <c r="AE44" s="199"/>
      <c r="AF44" s="199"/>
      <c r="AG44" s="199"/>
      <c r="AI44" s="200" t="s">
        <v>157</v>
      </c>
      <c r="AJ44" s="210"/>
      <c r="AK44" s="210"/>
      <c r="AL44" s="211"/>
      <c r="AM44" s="37"/>
    </row>
    <row r="45" spans="1:39" s="51" customFormat="1" ht="12" customHeight="1" x14ac:dyDescent="0.3">
      <c r="C45" s="51" t="s">
        <v>85</v>
      </c>
      <c r="D45" s="213" t="s">
        <v>19</v>
      </c>
      <c r="E45" s="51" t="s">
        <v>88</v>
      </c>
      <c r="M45" s="51" t="s">
        <v>51</v>
      </c>
      <c r="N45" s="213" t="s">
        <v>19</v>
      </c>
      <c r="O45" s="213"/>
      <c r="P45" s="51" t="s">
        <v>102</v>
      </c>
      <c r="U45" s="37"/>
      <c r="V45" s="37"/>
      <c r="W45" s="37"/>
      <c r="X45" s="37"/>
      <c r="AA45" s="204"/>
      <c r="AB45" s="204"/>
      <c r="AC45" s="265">
        <v>4</v>
      </c>
      <c r="AD45" s="204"/>
      <c r="AE45" s="204"/>
      <c r="AF45" s="204"/>
      <c r="AG45" s="204"/>
      <c r="AI45" s="51" t="s">
        <v>158</v>
      </c>
      <c r="AJ45" s="37"/>
      <c r="AK45" s="37"/>
      <c r="AL45" s="37"/>
      <c r="AM45" s="37"/>
    </row>
    <row r="46" spans="1:39" s="51" customFormat="1" ht="12" customHeight="1" x14ac:dyDescent="0.3">
      <c r="C46" s="51" t="s">
        <v>86</v>
      </c>
      <c r="D46" s="213" t="s">
        <v>19</v>
      </c>
      <c r="E46" s="51" t="s">
        <v>89</v>
      </c>
      <c r="K46" s="37"/>
      <c r="L46" s="37"/>
      <c r="M46" s="202" t="s">
        <v>56</v>
      </c>
      <c r="N46" s="213" t="s">
        <v>19</v>
      </c>
      <c r="O46" s="213"/>
      <c r="P46" s="51" t="s">
        <v>164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4"/>
      <c r="AJ46" s="37"/>
      <c r="AK46" s="37"/>
      <c r="AL46" s="37"/>
      <c r="AM46" s="37"/>
    </row>
    <row r="47" spans="1:39" s="1" customFormat="1" ht="12" customHeight="1" x14ac:dyDescent="0.3">
      <c r="C47" s="265" t="s">
        <v>176</v>
      </c>
      <c r="D47" s="235" t="s">
        <v>19</v>
      </c>
      <c r="E47" s="51" t="s">
        <v>223</v>
      </c>
      <c r="F47" s="51"/>
      <c r="G47" s="51"/>
      <c r="H47" s="51"/>
      <c r="I47" s="51"/>
      <c r="J47" s="51"/>
      <c r="K47" s="37"/>
      <c r="L47" s="37"/>
      <c r="M47" s="265" t="s">
        <v>169</v>
      </c>
      <c r="N47" s="213" t="s">
        <v>19</v>
      </c>
      <c r="O47" s="213"/>
      <c r="P47" s="51" t="s">
        <v>172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</row>
    <row r="48" spans="1:39" s="2" customFormat="1" x14ac:dyDescent="0.3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</row>
    <row r="49" spans="5:10" x14ac:dyDescent="0.3">
      <c r="E49" s="1"/>
      <c r="F49" s="1"/>
      <c r="G49" s="1"/>
      <c r="H49" s="1"/>
      <c r="I49" s="1"/>
      <c r="J49" s="1"/>
    </row>
  </sheetData>
  <mergeCells count="20">
    <mergeCell ref="A7:A10"/>
    <mergeCell ref="B7:B10"/>
    <mergeCell ref="C9:C10"/>
    <mergeCell ref="A1:AL1"/>
    <mergeCell ref="A2:AL2"/>
    <mergeCell ref="A3:AL3"/>
    <mergeCell ref="A4:AL4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D7:AI7"/>
    <mergeCell ref="D8:K8"/>
    <mergeCell ref="D9:K9"/>
  </mergeCells>
  <conditionalFormatting sqref="AL44">
    <cfRule type="containsText" dxfId="33" priority="2" operator="containsText" text="TT">
      <formula>NOT(ISERROR(SEARCH("TT",AL44)))</formula>
    </cfRule>
  </conditionalFormatting>
  <conditionalFormatting sqref="AL11:AL42">
    <cfRule type="containsText" dxfId="32" priority="1" operator="containsText" text="TT">
      <formula>NOT(ISERROR(SEARCH("TT",AL11)))</formula>
    </cfRule>
  </conditionalFormatting>
  <pageMargins left="0.33" right="0.19685039370078741" top="0.51" bottom="0.12" header="0.19685039370078741" footer="0.12"/>
  <pageSetup paperSize="5" orientation="landscape" horizontalDpi="4294967293" verticalDpi="36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R76"/>
  <sheetViews>
    <sheetView workbookViewId="0">
      <selection activeCell="E9" sqref="E9"/>
    </sheetView>
  </sheetViews>
  <sheetFormatPr defaultRowHeight="14.4" x14ac:dyDescent="0.3"/>
  <cols>
    <col min="1" max="1" width="3.6640625" customWidth="1"/>
    <col min="2" max="2" width="17.33203125" customWidth="1"/>
    <col min="3" max="3" width="9.6640625" customWidth="1"/>
    <col min="4" max="4" width="17" customWidth="1"/>
    <col min="5" max="5" width="8.44140625" customWidth="1"/>
    <col min="6" max="6" width="12.5546875" customWidth="1"/>
    <col min="7" max="8" width="8.6640625" customWidth="1"/>
    <col min="9" max="9" width="14.44140625" customWidth="1"/>
    <col min="10" max="10" width="1" customWidth="1"/>
    <col min="11" max="11" width="3" customWidth="1"/>
    <col min="12" max="12" width="6" customWidth="1"/>
    <col min="13" max="13" width="9.33203125" customWidth="1"/>
    <col min="14" max="14" width="14" customWidth="1"/>
    <col min="15" max="15" width="5.6640625" customWidth="1"/>
    <col min="16" max="16" width="7.33203125" customWidth="1"/>
    <col min="17" max="17" width="7.109375" customWidth="1"/>
    <col min="18" max="18" width="7" customWidth="1"/>
  </cols>
  <sheetData>
    <row r="1" spans="1:44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" customHeight="1" x14ac:dyDescent="0.3">
      <c r="A2" s="526" t="s">
        <v>34</v>
      </c>
      <c r="B2" s="526"/>
      <c r="C2" s="526"/>
      <c r="D2" s="526"/>
      <c r="E2" s="526"/>
      <c r="F2" s="526"/>
      <c r="G2" s="526"/>
      <c r="H2" s="526"/>
      <c r="I2" s="526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3"/>
    <row r="5" spans="1:44" x14ac:dyDescent="0.3">
      <c r="A5" s="577" t="s">
        <v>11</v>
      </c>
      <c r="B5" s="577"/>
      <c r="C5" s="577"/>
      <c r="D5" s="577"/>
      <c r="E5" s="577"/>
      <c r="F5" s="577"/>
      <c r="G5" s="577"/>
      <c r="H5" s="577"/>
      <c r="I5" s="577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3">
      <c r="A6" s="79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24" t="s">
        <v>94</v>
      </c>
      <c r="B7" s="524" t="s">
        <v>14</v>
      </c>
      <c r="C7" s="579" t="s">
        <v>15</v>
      </c>
      <c r="D7" s="581" t="s">
        <v>7</v>
      </c>
      <c r="E7" s="512" t="s">
        <v>8</v>
      </c>
      <c r="F7" s="579" t="s">
        <v>16</v>
      </c>
      <c r="G7" s="512" t="s">
        <v>17</v>
      </c>
      <c r="H7" s="512" t="s">
        <v>95</v>
      </c>
      <c r="I7" s="524" t="s">
        <v>18</v>
      </c>
    </row>
    <row r="8" spans="1:44" s="1" customFormat="1" ht="15" customHeight="1" thickBot="1" x14ac:dyDescent="0.25">
      <c r="A8" s="578"/>
      <c r="B8" s="578"/>
      <c r="C8" s="580"/>
      <c r="D8" s="582"/>
      <c r="E8" s="513" t="s">
        <v>9</v>
      </c>
      <c r="F8" s="580"/>
      <c r="G8" s="513" t="s">
        <v>10</v>
      </c>
      <c r="H8" s="513" t="s">
        <v>96</v>
      </c>
      <c r="I8" s="583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1.4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1.4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1.4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1.4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1.4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1.4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1.4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1.4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1.4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1.4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1.4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1.4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1.4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1.4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1.4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1.4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1.4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1.4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1.4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1.4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1.4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1.4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1.4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3.2" x14ac:dyDescent="0.25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1.4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1.4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3.2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1.4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1.4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1.4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1.4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1.4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1.4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1.4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1.4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1.4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1.4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5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5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5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5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5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5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5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3.2" x14ac:dyDescent="0.25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5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5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3.2" x14ac:dyDescent="0.25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5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5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3.2" x14ac:dyDescent="0.25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5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3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3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3">
      <c r="G71" s="30" t="s">
        <v>98</v>
      </c>
    </row>
    <row r="75" spans="1:21" x14ac:dyDescent="0.3">
      <c r="G75" t="s">
        <v>99</v>
      </c>
    </row>
    <row r="76" spans="1:21" x14ac:dyDescent="0.3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O53"/>
  <sheetViews>
    <sheetView tabSelected="1" topLeftCell="L1" zoomScaleNormal="100" workbookViewId="0">
      <selection activeCell="AQ11" sqref="AQ11"/>
    </sheetView>
  </sheetViews>
  <sheetFormatPr defaultRowHeight="14.4" x14ac:dyDescent="0.3"/>
  <cols>
    <col min="1" max="1" width="3.6640625" customWidth="1"/>
    <col min="2" max="2" width="23.33203125" customWidth="1"/>
    <col min="3" max="3" width="3.44140625" style="28" customWidth="1"/>
    <col min="4" max="38" width="3.33203125" customWidth="1"/>
    <col min="39" max="40" width="4.33203125" customWidth="1"/>
    <col min="41" max="41" width="4.109375" customWidth="1"/>
  </cols>
  <sheetData>
    <row r="1" spans="1:41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1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</row>
    <row r="3" spans="1:41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</row>
    <row r="4" spans="1:41" ht="15" customHeight="1" x14ac:dyDescent="0.3">
      <c r="A4" s="526" t="s">
        <v>162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</row>
    <row r="5" spans="1:41" s="2" customFormat="1" ht="12.75" customHeight="1" x14ac:dyDescent="0.2">
      <c r="A5" s="3" t="s">
        <v>22</v>
      </c>
      <c r="B5" s="4"/>
      <c r="C5" s="472" t="s">
        <v>23</v>
      </c>
      <c r="D5" s="472" t="str">
        <f>D.Hadir_7A!E7</f>
        <v>7A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472" t="s">
        <v>19</v>
      </c>
      <c r="AJ5" s="10" t="str">
        <f>[1]D.Hadir_9A!E7</f>
        <v>. . . . . . . . . . . . . . . . . . . .</v>
      </c>
      <c r="AM5" s="4"/>
      <c r="AN5" s="4"/>
      <c r="AO5" s="5"/>
    </row>
    <row r="6" spans="1:41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03" t="s">
        <v>38</v>
      </c>
      <c r="AD6" s="4"/>
      <c r="AE6" s="4"/>
      <c r="AF6" s="10"/>
      <c r="AG6" s="10"/>
      <c r="AH6" s="10"/>
      <c r="AI6" s="472" t="s">
        <v>19</v>
      </c>
      <c r="AJ6" s="10" t="str">
        <f>[1]D.Hadir_9A!E9</f>
        <v>5 (Ganjil)</v>
      </c>
      <c r="AM6" s="501" t="s">
        <v>423</v>
      </c>
      <c r="AN6" s="1" t="str">
        <f>[1]D.Hadir_9A!I9</f>
        <v>2020 - 2021</v>
      </c>
      <c r="AO6" s="4"/>
    </row>
    <row r="7" spans="1:41" s="2" customFormat="1" ht="12" customHeight="1" x14ac:dyDescent="0.2">
      <c r="A7" s="557" t="s">
        <v>0</v>
      </c>
      <c r="B7" s="551" t="s">
        <v>4</v>
      </c>
      <c r="C7" s="560" t="s">
        <v>47</v>
      </c>
      <c r="D7" s="564" t="s">
        <v>32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6"/>
      <c r="AJ7" s="554" t="s">
        <v>28</v>
      </c>
      <c r="AK7" s="554" t="s">
        <v>26</v>
      </c>
      <c r="AL7" s="535" t="s">
        <v>27</v>
      </c>
      <c r="AM7" s="538" t="s">
        <v>30</v>
      </c>
      <c r="AN7" s="539"/>
      <c r="AO7" s="542" t="s">
        <v>2</v>
      </c>
    </row>
    <row r="8" spans="1:41" s="2" customFormat="1" ht="12" customHeight="1" x14ac:dyDescent="0.2">
      <c r="A8" s="558"/>
      <c r="B8" s="552"/>
      <c r="C8" s="561"/>
      <c r="D8" s="564">
        <v>3.1</v>
      </c>
      <c r="E8" s="565"/>
      <c r="F8" s="565"/>
      <c r="G8" s="565"/>
      <c r="H8" s="565"/>
      <c r="I8" s="565"/>
      <c r="J8" s="565"/>
      <c r="K8" s="566"/>
      <c r="L8" s="544">
        <v>3.2</v>
      </c>
      <c r="M8" s="544"/>
      <c r="N8" s="544"/>
      <c r="O8" s="544"/>
      <c r="P8" s="544"/>
      <c r="Q8" s="544"/>
      <c r="R8" s="544"/>
      <c r="S8" s="544"/>
      <c r="T8" s="544">
        <v>3.3</v>
      </c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  <c r="AG8" s="544"/>
      <c r="AH8" s="544"/>
      <c r="AI8" s="544"/>
      <c r="AJ8" s="555"/>
      <c r="AK8" s="555"/>
      <c r="AL8" s="536"/>
      <c r="AM8" s="540"/>
      <c r="AN8" s="541"/>
      <c r="AO8" s="543"/>
    </row>
    <row r="9" spans="1:41" s="2" customFormat="1" ht="14.25" customHeight="1" x14ac:dyDescent="0.2">
      <c r="A9" s="558"/>
      <c r="B9" s="552"/>
      <c r="C9" s="562" t="s">
        <v>1</v>
      </c>
      <c r="D9" s="567" t="s">
        <v>74</v>
      </c>
      <c r="E9" s="568"/>
      <c r="F9" s="568"/>
      <c r="G9" s="568"/>
      <c r="H9" s="568"/>
      <c r="I9" s="568"/>
      <c r="J9" s="568"/>
      <c r="K9" s="569"/>
      <c r="L9" s="545" t="s">
        <v>75</v>
      </c>
      <c r="M9" s="545"/>
      <c r="N9" s="545"/>
      <c r="O9" s="545"/>
      <c r="P9" s="545"/>
      <c r="Q9" s="545"/>
      <c r="R9" s="545"/>
      <c r="S9" s="546"/>
      <c r="T9" s="545" t="s">
        <v>76</v>
      </c>
      <c r="U9" s="545"/>
      <c r="V9" s="545"/>
      <c r="W9" s="545"/>
      <c r="X9" s="545"/>
      <c r="Y9" s="545"/>
      <c r="Z9" s="545"/>
      <c r="AA9" s="546"/>
      <c r="AB9" s="545" t="s">
        <v>77</v>
      </c>
      <c r="AC9" s="545"/>
      <c r="AD9" s="545"/>
      <c r="AE9" s="545"/>
      <c r="AF9" s="545"/>
      <c r="AG9" s="545"/>
      <c r="AH9" s="545"/>
      <c r="AI9" s="546"/>
      <c r="AJ9" s="555"/>
      <c r="AK9" s="555"/>
      <c r="AL9" s="536"/>
      <c r="AM9" s="547" t="s">
        <v>70</v>
      </c>
      <c r="AN9" s="549" t="s">
        <v>71</v>
      </c>
      <c r="AO9" s="543"/>
    </row>
    <row r="10" spans="1:41" s="2" customFormat="1" ht="14.25" customHeight="1" x14ac:dyDescent="0.2">
      <c r="A10" s="559"/>
      <c r="B10" s="553"/>
      <c r="C10" s="563"/>
      <c r="D10" s="433" t="s">
        <v>54</v>
      </c>
      <c r="E10" s="433" t="s">
        <v>55</v>
      </c>
      <c r="F10" s="433" t="s">
        <v>53</v>
      </c>
      <c r="G10" s="433" t="s">
        <v>176</v>
      </c>
      <c r="H10" s="408" t="s">
        <v>56</v>
      </c>
      <c r="I10" s="408" t="s">
        <v>57</v>
      </c>
      <c r="J10" s="408" t="s">
        <v>58</v>
      </c>
      <c r="K10" s="408" t="s">
        <v>169</v>
      </c>
      <c r="L10" s="433" t="s">
        <v>54</v>
      </c>
      <c r="M10" s="433" t="s">
        <v>55</v>
      </c>
      <c r="N10" s="433" t="s">
        <v>53</v>
      </c>
      <c r="O10" s="433" t="s">
        <v>176</v>
      </c>
      <c r="P10" s="408" t="s">
        <v>56</v>
      </c>
      <c r="Q10" s="408" t="s">
        <v>57</v>
      </c>
      <c r="R10" s="408" t="s">
        <v>58</v>
      </c>
      <c r="S10" s="408" t="s">
        <v>169</v>
      </c>
      <c r="T10" s="433" t="s">
        <v>54</v>
      </c>
      <c r="U10" s="433" t="s">
        <v>55</v>
      </c>
      <c r="V10" s="433" t="s">
        <v>53</v>
      </c>
      <c r="W10" s="433" t="s">
        <v>176</v>
      </c>
      <c r="X10" s="408" t="s">
        <v>56</v>
      </c>
      <c r="Y10" s="408" t="s">
        <v>57</v>
      </c>
      <c r="Z10" s="408" t="s">
        <v>58</v>
      </c>
      <c r="AA10" s="408" t="s">
        <v>169</v>
      </c>
      <c r="AB10" s="433" t="s">
        <v>54</v>
      </c>
      <c r="AC10" s="433" t="s">
        <v>55</v>
      </c>
      <c r="AD10" s="433" t="s">
        <v>53</v>
      </c>
      <c r="AE10" s="433" t="s">
        <v>176</v>
      </c>
      <c r="AF10" s="408" t="s">
        <v>56</v>
      </c>
      <c r="AG10" s="408" t="s">
        <v>57</v>
      </c>
      <c r="AH10" s="408" t="s">
        <v>58</v>
      </c>
      <c r="AI10" s="408" t="s">
        <v>169</v>
      </c>
      <c r="AJ10" s="556"/>
      <c r="AK10" s="556"/>
      <c r="AL10" s="537"/>
      <c r="AM10" s="548"/>
      <c r="AN10" s="550"/>
      <c r="AO10" s="543"/>
    </row>
    <row r="11" spans="1:41" ht="12" customHeight="1" x14ac:dyDescent="0.3">
      <c r="A11" s="439">
        <v>1</v>
      </c>
      <c r="B11" s="475" t="s">
        <v>224</v>
      </c>
      <c r="C11" s="477" t="s">
        <v>12</v>
      </c>
      <c r="D11" s="403">
        <v>78</v>
      </c>
      <c r="E11" s="403">
        <v>90</v>
      </c>
      <c r="F11" s="403"/>
      <c r="G11" s="514">
        <f>AVERAGE(D11:F11)</f>
        <v>84</v>
      </c>
      <c r="H11" s="404"/>
      <c r="I11" s="403"/>
      <c r="J11" s="403"/>
      <c r="K11" s="514">
        <f>MAX(G11:J11)</f>
        <v>84</v>
      </c>
      <c r="L11" s="403">
        <v>67</v>
      </c>
      <c r="M11" s="403"/>
      <c r="N11" s="406"/>
      <c r="O11" s="405">
        <f t="shared" ref="O11:O39" si="0">AVERAGE(L11:N11)</f>
        <v>67</v>
      </c>
      <c r="P11" s="406"/>
      <c r="Q11" s="406"/>
      <c r="R11" s="406"/>
      <c r="S11" s="514">
        <f t="shared" ref="S11:S39" si="1">MAX(O11:R11)</f>
        <v>67</v>
      </c>
      <c r="T11" s="406"/>
      <c r="U11" s="406">
        <v>87</v>
      </c>
      <c r="V11" s="406"/>
      <c r="W11" s="514">
        <f t="shared" ref="W11:W39" si="2">AVERAGE(T11:V11)</f>
        <v>87</v>
      </c>
      <c r="X11" s="406"/>
      <c r="Y11" s="406"/>
      <c r="Z11" s="406"/>
      <c r="AA11" s="514">
        <f t="shared" ref="AA11:AA39" si="3">MAX(W11:Z11)</f>
        <v>87</v>
      </c>
      <c r="AB11" s="406">
        <v>80</v>
      </c>
      <c r="AC11" s="406"/>
      <c r="AD11" s="406"/>
      <c r="AE11" s="405">
        <f t="shared" ref="AE11:AE39" si="4">AVERAGE(AB11:AD11)</f>
        <v>80</v>
      </c>
      <c r="AF11" s="406"/>
      <c r="AG11" s="406"/>
      <c r="AH11" s="406"/>
      <c r="AI11" s="514">
        <f t="shared" ref="AI11:AI39" si="5">MAX(AE11:AH11)</f>
        <v>80</v>
      </c>
      <c r="AJ11" s="519">
        <f>SUM(K11+S11+AA11+AI11)/4</f>
        <v>79.5</v>
      </c>
      <c r="AK11" s="406">
        <v>78</v>
      </c>
      <c r="AL11" s="407">
        <v>66</v>
      </c>
      <c r="AM11" s="516">
        <f>((2*AJ11)+AK11+AL11)/4</f>
        <v>75.75</v>
      </c>
      <c r="AN11" s="517" t="str">
        <f>IF(AM11&lt;66,"D",IF(AM11&lt;78,"C",IF(AM11&lt;89,"B","A")))</f>
        <v>C</v>
      </c>
      <c r="AO11" s="518" t="str">
        <f>IF(AM11&gt;$D$6,"T","TT")</f>
        <v>T</v>
      </c>
    </row>
    <row r="12" spans="1:41" ht="12" customHeight="1" x14ac:dyDescent="0.3">
      <c r="A12" s="42">
        <v>2</v>
      </c>
      <c r="B12" s="240" t="s">
        <v>225</v>
      </c>
      <c r="C12" s="241" t="s">
        <v>12</v>
      </c>
      <c r="D12" s="12">
        <v>89</v>
      </c>
      <c r="E12" s="43"/>
      <c r="F12" s="43">
        <v>95</v>
      </c>
      <c r="G12" s="515">
        <f>AVERAGE(D12:F12)</f>
        <v>92</v>
      </c>
      <c r="H12" s="43"/>
      <c r="I12" s="43"/>
      <c r="J12" s="43"/>
      <c r="K12" s="514">
        <f>MAX(G12:J12)</f>
        <v>92</v>
      </c>
      <c r="L12" s="43"/>
      <c r="M12" s="43">
        <v>95</v>
      </c>
      <c r="N12" s="40"/>
      <c r="O12" s="405">
        <f t="shared" si="0"/>
        <v>95</v>
      </c>
      <c r="P12" s="40"/>
      <c r="Q12" s="40"/>
      <c r="R12" s="40"/>
      <c r="S12" s="405">
        <f t="shared" si="1"/>
        <v>95</v>
      </c>
      <c r="T12" s="40"/>
      <c r="U12" s="40">
        <v>90</v>
      </c>
      <c r="V12" s="40"/>
      <c r="W12" s="514">
        <f t="shared" si="2"/>
        <v>90</v>
      </c>
      <c r="X12" s="40"/>
      <c r="Y12" s="40"/>
      <c r="Z12" s="40"/>
      <c r="AA12" s="514">
        <f t="shared" si="3"/>
        <v>90</v>
      </c>
      <c r="AB12" s="40"/>
      <c r="AC12" s="40"/>
      <c r="AD12" s="40"/>
      <c r="AE12" s="405" t="e">
        <f t="shared" si="4"/>
        <v>#DIV/0!</v>
      </c>
      <c r="AF12" s="40"/>
      <c r="AG12" s="184" t="s">
        <v>43</v>
      </c>
      <c r="AH12" s="184"/>
      <c r="AI12" s="405" t="e">
        <f t="shared" si="5"/>
        <v>#DIV/0!</v>
      </c>
      <c r="AJ12" s="415" t="e">
        <f t="shared" ref="AJ12:AJ39" si="6">(K12+S12+AA12+AI12)/4</f>
        <v>#DIV/0!</v>
      </c>
      <c r="AK12" s="184"/>
      <c r="AL12" s="262"/>
      <c r="AM12" s="428" t="e">
        <f t="shared" ref="AM12:AM39" si="7">((2*AJ12)+AK12+AL12)/4</f>
        <v>#DIV/0!</v>
      </c>
      <c r="AN12" s="426" t="e">
        <f t="shared" ref="AN12:AN39" si="8">IF(AM12&lt;66,"D",IF(AM12&lt;78,"C",IF(AM12&lt;89,"B","A")))</f>
        <v>#DIV/0!</v>
      </c>
      <c r="AO12" s="421" t="e">
        <f t="shared" ref="AO12:AO39" si="9">IF(AM12&gt;$D$6,"T","TT")</f>
        <v>#DIV/0!</v>
      </c>
    </row>
    <row r="13" spans="1:41" ht="12" customHeight="1" x14ac:dyDescent="0.3">
      <c r="A13" s="42">
        <v>3</v>
      </c>
      <c r="B13" s="240" t="s">
        <v>226</v>
      </c>
      <c r="C13" s="241" t="s">
        <v>6</v>
      </c>
      <c r="D13" s="43"/>
      <c r="E13" s="46"/>
      <c r="F13" s="46"/>
      <c r="G13" s="515" t="e">
        <f t="shared" ref="G13:G39" si="10">AVERAGE(D13:F13)</f>
        <v>#DIV/0!</v>
      </c>
      <c r="H13" s="46"/>
      <c r="I13" s="46"/>
      <c r="J13" s="46"/>
      <c r="K13" s="405" t="e">
        <f t="shared" ref="K12:K39" si="11">MAX(G13:J13)</f>
        <v>#DIV/0!</v>
      </c>
      <c r="L13" s="46"/>
      <c r="M13" s="46"/>
      <c r="N13" s="43"/>
      <c r="O13" s="405" t="e">
        <f t="shared" si="0"/>
        <v>#DIV/0!</v>
      </c>
      <c r="P13" s="43"/>
      <c r="Q13" s="43"/>
      <c r="R13" s="43"/>
      <c r="S13" s="405" t="e">
        <f t="shared" si="1"/>
        <v>#DIV/0!</v>
      </c>
      <c r="T13" s="43"/>
      <c r="U13" s="43"/>
      <c r="V13" s="43"/>
      <c r="W13" s="405" t="e">
        <f t="shared" si="2"/>
        <v>#DIV/0!</v>
      </c>
      <c r="X13" s="43"/>
      <c r="Y13" s="43"/>
      <c r="Z13" s="43"/>
      <c r="AA13" s="405" t="e">
        <f t="shared" si="3"/>
        <v>#DIV/0!</v>
      </c>
      <c r="AB13" s="43"/>
      <c r="AC13" s="43"/>
      <c r="AD13" s="43"/>
      <c r="AE13" s="405" t="e">
        <f t="shared" si="4"/>
        <v>#DIV/0!</v>
      </c>
      <c r="AF13" s="43"/>
      <c r="AG13" s="44" t="s">
        <v>43</v>
      </c>
      <c r="AH13" s="44"/>
      <c r="AI13" s="405" t="e">
        <f t="shared" si="5"/>
        <v>#DIV/0!</v>
      </c>
      <c r="AJ13" s="415" t="e">
        <f t="shared" si="6"/>
        <v>#DIV/0!</v>
      </c>
      <c r="AK13" s="44"/>
      <c r="AL13" s="263"/>
      <c r="AM13" s="428" t="e">
        <f t="shared" si="7"/>
        <v>#DIV/0!</v>
      </c>
      <c r="AN13" s="426" t="e">
        <f t="shared" si="8"/>
        <v>#DIV/0!</v>
      </c>
      <c r="AO13" s="421" t="e">
        <f t="shared" si="9"/>
        <v>#DIV/0!</v>
      </c>
    </row>
    <row r="14" spans="1:41" ht="12" customHeight="1" x14ac:dyDescent="0.3">
      <c r="A14" s="42">
        <v>4</v>
      </c>
      <c r="B14" s="240" t="s">
        <v>227</v>
      </c>
      <c r="C14" s="241" t="s">
        <v>6</v>
      </c>
      <c r="D14" s="43"/>
      <c r="E14" s="43"/>
      <c r="F14" s="43"/>
      <c r="G14" s="515" t="e">
        <f t="shared" si="10"/>
        <v>#DIV/0!</v>
      </c>
      <c r="H14" s="43"/>
      <c r="I14" s="43"/>
      <c r="J14" s="43"/>
      <c r="K14" s="405" t="e">
        <f t="shared" si="11"/>
        <v>#DIV/0!</v>
      </c>
      <c r="L14" s="43"/>
      <c r="M14" s="43"/>
      <c r="N14" s="43"/>
      <c r="O14" s="405" t="e">
        <f t="shared" si="0"/>
        <v>#DIV/0!</v>
      </c>
      <c r="P14" s="43"/>
      <c r="Q14" s="43"/>
      <c r="R14" s="43"/>
      <c r="S14" s="405" t="e">
        <f t="shared" si="1"/>
        <v>#DIV/0!</v>
      </c>
      <c r="T14" s="43"/>
      <c r="U14" s="43"/>
      <c r="V14" s="43"/>
      <c r="W14" s="405" t="e">
        <f t="shared" si="2"/>
        <v>#DIV/0!</v>
      </c>
      <c r="X14" s="43"/>
      <c r="Y14" s="43"/>
      <c r="Z14" s="43"/>
      <c r="AA14" s="405" t="e">
        <f t="shared" si="3"/>
        <v>#DIV/0!</v>
      </c>
      <c r="AB14" s="43"/>
      <c r="AC14" s="43"/>
      <c r="AD14" s="43"/>
      <c r="AE14" s="405" t="e">
        <f t="shared" si="4"/>
        <v>#DIV/0!</v>
      </c>
      <c r="AF14" s="43"/>
      <c r="AG14" s="44" t="s">
        <v>43</v>
      </c>
      <c r="AH14" s="44"/>
      <c r="AI14" s="405" t="e">
        <f t="shared" si="5"/>
        <v>#DIV/0!</v>
      </c>
      <c r="AJ14" s="415" t="e">
        <f t="shared" si="6"/>
        <v>#DIV/0!</v>
      </c>
      <c r="AK14" s="44"/>
      <c r="AL14" s="263"/>
      <c r="AM14" s="428" t="e">
        <f t="shared" si="7"/>
        <v>#DIV/0!</v>
      </c>
      <c r="AN14" s="426" t="e">
        <f t="shared" si="8"/>
        <v>#DIV/0!</v>
      </c>
      <c r="AO14" s="421" t="e">
        <f t="shared" si="9"/>
        <v>#DIV/0!</v>
      </c>
    </row>
    <row r="15" spans="1:41" ht="12" customHeight="1" x14ac:dyDescent="0.3">
      <c r="A15" s="42">
        <v>5</v>
      </c>
      <c r="B15" s="240" t="s">
        <v>228</v>
      </c>
      <c r="C15" s="241" t="s">
        <v>6</v>
      </c>
      <c r="D15" s="43"/>
      <c r="E15" s="43"/>
      <c r="F15" s="43"/>
      <c r="G15" s="515" t="e">
        <f t="shared" si="10"/>
        <v>#DIV/0!</v>
      </c>
      <c r="H15" s="43"/>
      <c r="I15" s="43"/>
      <c r="J15" s="43"/>
      <c r="K15" s="405" t="e">
        <f t="shared" si="11"/>
        <v>#DIV/0!</v>
      </c>
      <c r="L15" s="43"/>
      <c r="M15" s="43"/>
      <c r="N15" s="46"/>
      <c r="O15" s="405" t="e">
        <f t="shared" si="0"/>
        <v>#DIV/0!</v>
      </c>
      <c r="P15" s="46"/>
      <c r="Q15" s="46"/>
      <c r="R15" s="46"/>
      <c r="S15" s="405" t="e">
        <f t="shared" si="1"/>
        <v>#DIV/0!</v>
      </c>
      <c r="T15" s="46"/>
      <c r="U15" s="46"/>
      <c r="V15" s="46"/>
      <c r="W15" s="405" t="e">
        <f t="shared" si="2"/>
        <v>#DIV/0!</v>
      </c>
      <c r="X15" s="46"/>
      <c r="Y15" s="46"/>
      <c r="Z15" s="46"/>
      <c r="AA15" s="405" t="e">
        <f t="shared" si="3"/>
        <v>#DIV/0!</v>
      </c>
      <c r="AB15" s="46"/>
      <c r="AC15" s="46"/>
      <c r="AD15" s="46"/>
      <c r="AE15" s="405" t="e">
        <f t="shared" si="4"/>
        <v>#DIV/0!</v>
      </c>
      <c r="AF15" s="46"/>
      <c r="AG15" s="44" t="s">
        <v>43</v>
      </c>
      <c r="AH15" s="44"/>
      <c r="AI15" s="405" t="e">
        <f t="shared" si="5"/>
        <v>#DIV/0!</v>
      </c>
      <c r="AJ15" s="415" t="e">
        <f t="shared" si="6"/>
        <v>#DIV/0!</v>
      </c>
      <c r="AK15" s="44"/>
      <c r="AL15" s="263"/>
      <c r="AM15" s="428" t="e">
        <f t="shared" si="7"/>
        <v>#DIV/0!</v>
      </c>
      <c r="AN15" s="426" t="e">
        <f t="shared" si="8"/>
        <v>#DIV/0!</v>
      </c>
      <c r="AO15" s="421" t="e">
        <f t="shared" si="9"/>
        <v>#DIV/0!</v>
      </c>
    </row>
    <row r="16" spans="1:41" ht="12" customHeight="1" x14ac:dyDescent="0.3">
      <c r="A16" s="42">
        <v>6</v>
      </c>
      <c r="B16" s="240" t="s">
        <v>229</v>
      </c>
      <c r="C16" s="241" t="s">
        <v>6</v>
      </c>
      <c r="D16" s="43"/>
      <c r="E16" s="43"/>
      <c r="F16" s="43"/>
      <c r="G16" s="515" t="e">
        <f t="shared" si="10"/>
        <v>#DIV/0!</v>
      </c>
      <c r="H16" s="43"/>
      <c r="I16" s="43"/>
      <c r="J16" s="43"/>
      <c r="K16" s="405" t="e">
        <f t="shared" si="11"/>
        <v>#DIV/0!</v>
      </c>
      <c r="L16" s="43"/>
      <c r="M16" s="43"/>
      <c r="N16" s="43"/>
      <c r="O16" s="405" t="e">
        <f t="shared" si="0"/>
        <v>#DIV/0!</v>
      </c>
      <c r="P16" s="43"/>
      <c r="Q16" s="43"/>
      <c r="R16" s="43"/>
      <c r="S16" s="405" t="e">
        <f t="shared" si="1"/>
        <v>#DIV/0!</v>
      </c>
      <c r="T16" s="43"/>
      <c r="U16" s="43"/>
      <c r="V16" s="43"/>
      <c r="W16" s="405" t="e">
        <f t="shared" si="2"/>
        <v>#DIV/0!</v>
      </c>
      <c r="X16" s="43"/>
      <c r="Y16" s="43"/>
      <c r="Z16" s="43"/>
      <c r="AA16" s="405" t="e">
        <f t="shared" si="3"/>
        <v>#DIV/0!</v>
      </c>
      <c r="AB16" s="43"/>
      <c r="AC16" s="43"/>
      <c r="AD16" s="43"/>
      <c r="AE16" s="405" t="e">
        <f t="shared" si="4"/>
        <v>#DIV/0!</v>
      </c>
      <c r="AF16" s="43"/>
      <c r="AG16" s="44" t="s">
        <v>43</v>
      </c>
      <c r="AH16" s="44"/>
      <c r="AI16" s="405" t="e">
        <f t="shared" si="5"/>
        <v>#DIV/0!</v>
      </c>
      <c r="AJ16" s="415" t="e">
        <f t="shared" si="6"/>
        <v>#DIV/0!</v>
      </c>
      <c r="AK16" s="44"/>
      <c r="AL16" s="263"/>
      <c r="AM16" s="428" t="e">
        <f t="shared" si="7"/>
        <v>#DIV/0!</v>
      </c>
      <c r="AN16" s="426" t="e">
        <f t="shared" si="8"/>
        <v>#DIV/0!</v>
      </c>
      <c r="AO16" s="421" t="e">
        <f t="shared" si="9"/>
        <v>#DIV/0!</v>
      </c>
    </row>
    <row r="17" spans="1:41" ht="12" customHeight="1" x14ac:dyDescent="0.3">
      <c r="A17" s="42">
        <v>7</v>
      </c>
      <c r="B17" s="240" t="s">
        <v>230</v>
      </c>
      <c r="C17" s="241" t="s">
        <v>6</v>
      </c>
      <c r="D17" s="43"/>
      <c r="E17" s="43"/>
      <c r="F17" s="43"/>
      <c r="G17" s="515" t="e">
        <f t="shared" si="10"/>
        <v>#DIV/0!</v>
      </c>
      <c r="H17" s="43"/>
      <c r="I17" s="43"/>
      <c r="J17" s="43"/>
      <c r="K17" s="405" t="e">
        <f t="shared" si="11"/>
        <v>#DIV/0!</v>
      </c>
      <c r="L17" s="43"/>
      <c r="M17" s="43"/>
      <c r="N17" s="43"/>
      <c r="O17" s="405" t="e">
        <f t="shared" si="0"/>
        <v>#DIV/0!</v>
      </c>
      <c r="P17" s="43"/>
      <c r="Q17" s="43"/>
      <c r="R17" s="43"/>
      <c r="S17" s="405" t="e">
        <f t="shared" si="1"/>
        <v>#DIV/0!</v>
      </c>
      <c r="T17" s="43"/>
      <c r="U17" s="43"/>
      <c r="V17" s="43"/>
      <c r="W17" s="405" t="e">
        <f t="shared" si="2"/>
        <v>#DIV/0!</v>
      </c>
      <c r="X17" s="43"/>
      <c r="Y17" s="43"/>
      <c r="Z17" s="43"/>
      <c r="AA17" s="405" t="e">
        <f t="shared" si="3"/>
        <v>#DIV/0!</v>
      </c>
      <c r="AB17" s="43"/>
      <c r="AC17" s="43"/>
      <c r="AD17" s="43"/>
      <c r="AE17" s="405" t="e">
        <f t="shared" si="4"/>
        <v>#DIV/0!</v>
      </c>
      <c r="AF17" s="43"/>
      <c r="AG17" s="44" t="s">
        <v>43</v>
      </c>
      <c r="AH17" s="44"/>
      <c r="AI17" s="405" t="e">
        <f t="shared" si="5"/>
        <v>#DIV/0!</v>
      </c>
      <c r="AJ17" s="415" t="e">
        <f t="shared" si="6"/>
        <v>#DIV/0!</v>
      </c>
      <c r="AK17" s="44"/>
      <c r="AL17" s="263"/>
      <c r="AM17" s="428" t="e">
        <f t="shared" si="7"/>
        <v>#DIV/0!</v>
      </c>
      <c r="AN17" s="426" t="e">
        <f t="shared" si="8"/>
        <v>#DIV/0!</v>
      </c>
      <c r="AO17" s="421" t="e">
        <f t="shared" si="9"/>
        <v>#DIV/0!</v>
      </c>
    </row>
    <row r="18" spans="1:41" ht="12" customHeight="1" x14ac:dyDescent="0.3">
      <c r="A18" s="42">
        <v>8</v>
      </c>
      <c r="B18" s="240" t="s">
        <v>231</v>
      </c>
      <c r="C18" s="241" t="s">
        <v>6</v>
      </c>
      <c r="D18" s="43"/>
      <c r="E18" s="43"/>
      <c r="F18" s="43"/>
      <c r="G18" s="402" t="e">
        <f t="shared" si="10"/>
        <v>#DIV/0!</v>
      </c>
      <c r="H18" s="43"/>
      <c r="I18" s="43"/>
      <c r="J18" s="43"/>
      <c r="K18" s="405" t="e">
        <f t="shared" si="11"/>
        <v>#DIV/0!</v>
      </c>
      <c r="L18" s="43"/>
      <c r="M18" s="43"/>
      <c r="N18" s="43"/>
      <c r="O18" s="405" t="e">
        <f t="shared" si="0"/>
        <v>#DIV/0!</v>
      </c>
      <c r="P18" s="43"/>
      <c r="Q18" s="43"/>
      <c r="R18" s="43"/>
      <c r="S18" s="405" t="e">
        <f t="shared" si="1"/>
        <v>#DIV/0!</v>
      </c>
      <c r="T18" s="43"/>
      <c r="U18" s="43"/>
      <c r="V18" s="43"/>
      <c r="W18" s="405" t="e">
        <f t="shared" si="2"/>
        <v>#DIV/0!</v>
      </c>
      <c r="X18" s="43"/>
      <c r="Y18" s="43"/>
      <c r="Z18" s="43"/>
      <c r="AA18" s="405" t="e">
        <f t="shared" si="3"/>
        <v>#DIV/0!</v>
      </c>
      <c r="AB18" s="43"/>
      <c r="AC18" s="43"/>
      <c r="AD18" s="43"/>
      <c r="AE18" s="405" t="e">
        <f t="shared" si="4"/>
        <v>#DIV/0!</v>
      </c>
      <c r="AF18" s="43"/>
      <c r="AG18" s="44"/>
      <c r="AH18" s="44"/>
      <c r="AI18" s="405" t="e">
        <f t="shared" si="5"/>
        <v>#DIV/0!</v>
      </c>
      <c r="AJ18" s="415" t="e">
        <f t="shared" si="6"/>
        <v>#DIV/0!</v>
      </c>
      <c r="AK18" s="44"/>
      <c r="AL18" s="263"/>
      <c r="AM18" s="428" t="e">
        <f t="shared" si="7"/>
        <v>#DIV/0!</v>
      </c>
      <c r="AN18" s="426" t="e">
        <f t="shared" si="8"/>
        <v>#DIV/0!</v>
      </c>
      <c r="AO18" s="421" t="e">
        <f t="shared" si="9"/>
        <v>#DIV/0!</v>
      </c>
    </row>
    <row r="19" spans="1:41" ht="12" customHeight="1" x14ac:dyDescent="0.3">
      <c r="A19" s="42">
        <v>9</v>
      </c>
      <c r="B19" s="240" t="s">
        <v>232</v>
      </c>
      <c r="C19" s="241" t="s">
        <v>6</v>
      </c>
      <c r="D19" s="43"/>
      <c r="E19" s="43"/>
      <c r="F19" s="43"/>
      <c r="G19" s="402" t="e">
        <f t="shared" si="10"/>
        <v>#DIV/0!</v>
      </c>
      <c r="H19" s="43"/>
      <c r="I19" s="43"/>
      <c r="J19" s="43"/>
      <c r="K19" s="405" t="e">
        <f t="shared" si="11"/>
        <v>#DIV/0!</v>
      </c>
      <c r="L19" s="43"/>
      <c r="M19" s="43"/>
      <c r="N19" s="43"/>
      <c r="O19" s="405" t="e">
        <f t="shared" si="0"/>
        <v>#DIV/0!</v>
      </c>
      <c r="P19" s="43"/>
      <c r="Q19" s="43"/>
      <c r="R19" s="43"/>
      <c r="S19" s="405" t="e">
        <f t="shared" si="1"/>
        <v>#DIV/0!</v>
      </c>
      <c r="T19" s="43"/>
      <c r="U19" s="43"/>
      <c r="V19" s="43"/>
      <c r="W19" s="405" t="e">
        <f t="shared" si="2"/>
        <v>#DIV/0!</v>
      </c>
      <c r="X19" s="43"/>
      <c r="Y19" s="43"/>
      <c r="Z19" s="43"/>
      <c r="AA19" s="405" t="e">
        <f t="shared" si="3"/>
        <v>#DIV/0!</v>
      </c>
      <c r="AB19" s="43"/>
      <c r="AC19" s="43"/>
      <c r="AD19" s="43"/>
      <c r="AE19" s="405" t="e">
        <f t="shared" si="4"/>
        <v>#DIV/0!</v>
      </c>
      <c r="AF19" s="43"/>
      <c r="AG19" s="44" t="s">
        <v>43</v>
      </c>
      <c r="AH19" s="44"/>
      <c r="AI19" s="405" t="e">
        <f t="shared" si="5"/>
        <v>#DIV/0!</v>
      </c>
      <c r="AJ19" s="415" t="e">
        <f t="shared" si="6"/>
        <v>#DIV/0!</v>
      </c>
      <c r="AK19" s="44"/>
      <c r="AL19" s="263"/>
      <c r="AM19" s="428" t="e">
        <f t="shared" si="7"/>
        <v>#DIV/0!</v>
      </c>
      <c r="AN19" s="426" t="e">
        <f t="shared" si="8"/>
        <v>#DIV/0!</v>
      </c>
      <c r="AO19" s="421" t="e">
        <f t="shared" si="9"/>
        <v>#DIV/0!</v>
      </c>
    </row>
    <row r="20" spans="1:41" ht="12" customHeight="1" x14ac:dyDescent="0.3">
      <c r="A20" s="42">
        <v>10</v>
      </c>
      <c r="B20" s="240" t="s">
        <v>233</v>
      </c>
      <c r="C20" s="241" t="s">
        <v>6</v>
      </c>
      <c r="D20" s="43"/>
      <c r="E20" s="43"/>
      <c r="F20" s="43"/>
      <c r="G20" s="402" t="e">
        <f t="shared" si="10"/>
        <v>#DIV/0!</v>
      </c>
      <c r="H20" s="43"/>
      <c r="I20" s="43"/>
      <c r="J20" s="43"/>
      <c r="K20" s="405" t="e">
        <f t="shared" si="11"/>
        <v>#DIV/0!</v>
      </c>
      <c r="L20" s="43"/>
      <c r="M20" s="43"/>
      <c r="N20" s="43"/>
      <c r="O20" s="405" t="e">
        <f t="shared" si="0"/>
        <v>#DIV/0!</v>
      </c>
      <c r="P20" s="43"/>
      <c r="Q20" s="43"/>
      <c r="R20" s="43"/>
      <c r="S20" s="405" t="e">
        <f t="shared" si="1"/>
        <v>#DIV/0!</v>
      </c>
      <c r="T20" s="43"/>
      <c r="U20" s="43"/>
      <c r="V20" s="43"/>
      <c r="W20" s="405" t="e">
        <f t="shared" si="2"/>
        <v>#DIV/0!</v>
      </c>
      <c r="X20" s="43"/>
      <c r="Y20" s="43"/>
      <c r="Z20" s="43"/>
      <c r="AA20" s="405" t="e">
        <f t="shared" si="3"/>
        <v>#DIV/0!</v>
      </c>
      <c r="AB20" s="43"/>
      <c r="AC20" s="43"/>
      <c r="AD20" s="43"/>
      <c r="AE20" s="405" t="e">
        <f t="shared" si="4"/>
        <v>#DIV/0!</v>
      </c>
      <c r="AF20" s="43"/>
      <c r="AG20" s="44" t="s">
        <v>43</v>
      </c>
      <c r="AH20" s="44"/>
      <c r="AI20" s="405" t="e">
        <f t="shared" si="5"/>
        <v>#DIV/0!</v>
      </c>
      <c r="AJ20" s="415" t="e">
        <f t="shared" si="6"/>
        <v>#DIV/0!</v>
      </c>
      <c r="AK20" s="44"/>
      <c r="AL20" s="263"/>
      <c r="AM20" s="428" t="e">
        <f t="shared" si="7"/>
        <v>#DIV/0!</v>
      </c>
      <c r="AN20" s="426" t="e">
        <f t="shared" si="8"/>
        <v>#DIV/0!</v>
      </c>
      <c r="AO20" s="421" t="e">
        <f t="shared" si="9"/>
        <v>#DIV/0!</v>
      </c>
    </row>
    <row r="21" spans="1:41" ht="12" customHeight="1" x14ac:dyDescent="0.3">
      <c r="A21" s="42">
        <v>11</v>
      </c>
      <c r="B21" s="240" t="s">
        <v>234</v>
      </c>
      <c r="C21" s="241" t="s">
        <v>6</v>
      </c>
      <c r="D21" s="43"/>
      <c r="E21" s="43"/>
      <c r="F21" s="43"/>
      <c r="G21" s="402" t="e">
        <f t="shared" si="10"/>
        <v>#DIV/0!</v>
      </c>
      <c r="H21" s="43"/>
      <c r="I21" s="43"/>
      <c r="J21" s="43"/>
      <c r="K21" s="405" t="e">
        <f t="shared" si="11"/>
        <v>#DIV/0!</v>
      </c>
      <c r="L21" s="43"/>
      <c r="M21" s="43"/>
      <c r="N21" s="43"/>
      <c r="O21" s="405" t="e">
        <f t="shared" si="0"/>
        <v>#DIV/0!</v>
      </c>
      <c r="P21" s="43"/>
      <c r="Q21" s="43"/>
      <c r="R21" s="43"/>
      <c r="S21" s="405" t="e">
        <f t="shared" si="1"/>
        <v>#DIV/0!</v>
      </c>
      <c r="T21" s="43"/>
      <c r="U21" s="43"/>
      <c r="V21" s="43"/>
      <c r="W21" s="405" t="e">
        <f t="shared" si="2"/>
        <v>#DIV/0!</v>
      </c>
      <c r="X21" s="43"/>
      <c r="Y21" s="43"/>
      <c r="Z21" s="43"/>
      <c r="AA21" s="405" t="e">
        <f t="shared" si="3"/>
        <v>#DIV/0!</v>
      </c>
      <c r="AB21" s="43"/>
      <c r="AC21" s="43"/>
      <c r="AD21" s="43"/>
      <c r="AE21" s="405" t="e">
        <f t="shared" si="4"/>
        <v>#DIV/0!</v>
      </c>
      <c r="AF21" s="43"/>
      <c r="AG21" s="44" t="s">
        <v>43</v>
      </c>
      <c r="AH21" s="44"/>
      <c r="AI21" s="405" t="e">
        <f t="shared" si="5"/>
        <v>#DIV/0!</v>
      </c>
      <c r="AJ21" s="415" t="e">
        <f t="shared" si="6"/>
        <v>#DIV/0!</v>
      </c>
      <c r="AK21" s="44"/>
      <c r="AL21" s="263"/>
      <c r="AM21" s="428" t="e">
        <f t="shared" si="7"/>
        <v>#DIV/0!</v>
      </c>
      <c r="AN21" s="426" t="e">
        <f t="shared" si="8"/>
        <v>#DIV/0!</v>
      </c>
      <c r="AO21" s="421" t="e">
        <f t="shared" si="9"/>
        <v>#DIV/0!</v>
      </c>
    </row>
    <row r="22" spans="1:41" ht="12" customHeight="1" x14ac:dyDescent="0.3">
      <c r="A22" s="42">
        <v>12</v>
      </c>
      <c r="B22" s="240" t="s">
        <v>235</v>
      </c>
      <c r="C22" s="241" t="s">
        <v>12</v>
      </c>
      <c r="D22" s="43"/>
      <c r="E22" s="43"/>
      <c r="F22" s="43"/>
      <c r="G22" s="402" t="e">
        <f t="shared" si="10"/>
        <v>#DIV/0!</v>
      </c>
      <c r="H22" s="43"/>
      <c r="I22" s="43"/>
      <c r="J22" s="43"/>
      <c r="K22" s="405" t="e">
        <f t="shared" si="11"/>
        <v>#DIV/0!</v>
      </c>
      <c r="L22" s="43"/>
      <c r="M22" s="43"/>
      <c r="N22" s="43"/>
      <c r="O22" s="405" t="e">
        <f t="shared" si="0"/>
        <v>#DIV/0!</v>
      </c>
      <c r="P22" s="43"/>
      <c r="Q22" s="43"/>
      <c r="R22" s="43"/>
      <c r="S22" s="405" t="e">
        <f t="shared" si="1"/>
        <v>#DIV/0!</v>
      </c>
      <c r="T22" s="43"/>
      <c r="U22" s="43"/>
      <c r="V22" s="43"/>
      <c r="W22" s="405" t="e">
        <f t="shared" si="2"/>
        <v>#DIV/0!</v>
      </c>
      <c r="X22" s="43"/>
      <c r="Y22" s="43"/>
      <c r="Z22" s="43"/>
      <c r="AA22" s="405" t="e">
        <f t="shared" si="3"/>
        <v>#DIV/0!</v>
      </c>
      <c r="AB22" s="43"/>
      <c r="AC22" s="43"/>
      <c r="AD22" s="43"/>
      <c r="AE22" s="405" t="e">
        <f t="shared" si="4"/>
        <v>#DIV/0!</v>
      </c>
      <c r="AF22" s="43"/>
      <c r="AG22" s="44"/>
      <c r="AH22" s="44"/>
      <c r="AI22" s="405" t="e">
        <f t="shared" si="5"/>
        <v>#DIV/0!</v>
      </c>
      <c r="AJ22" s="415" t="e">
        <f t="shared" si="6"/>
        <v>#DIV/0!</v>
      </c>
      <c r="AK22" s="44"/>
      <c r="AL22" s="263"/>
      <c r="AM22" s="428" t="e">
        <f t="shared" si="7"/>
        <v>#DIV/0!</v>
      </c>
      <c r="AN22" s="426" t="e">
        <f t="shared" si="8"/>
        <v>#DIV/0!</v>
      </c>
      <c r="AO22" s="421" t="e">
        <f t="shared" si="9"/>
        <v>#DIV/0!</v>
      </c>
    </row>
    <row r="23" spans="1:41" ht="12" customHeight="1" x14ac:dyDescent="0.3">
      <c r="A23" s="42">
        <v>13</v>
      </c>
      <c r="B23" s="240" t="s">
        <v>236</v>
      </c>
      <c r="C23" s="241" t="s">
        <v>12</v>
      </c>
      <c r="D23" s="43"/>
      <c r="E23" s="43"/>
      <c r="F23" s="43"/>
      <c r="G23" s="402" t="e">
        <f t="shared" si="10"/>
        <v>#DIV/0!</v>
      </c>
      <c r="H23" s="43"/>
      <c r="I23" s="43"/>
      <c r="J23" s="43"/>
      <c r="K23" s="405" t="e">
        <f t="shared" si="11"/>
        <v>#DIV/0!</v>
      </c>
      <c r="L23" s="43"/>
      <c r="M23" s="43"/>
      <c r="N23" s="43"/>
      <c r="O23" s="405" t="e">
        <f t="shared" si="0"/>
        <v>#DIV/0!</v>
      </c>
      <c r="P23" s="43"/>
      <c r="Q23" s="43"/>
      <c r="R23" s="43"/>
      <c r="S23" s="405" t="e">
        <f t="shared" si="1"/>
        <v>#DIV/0!</v>
      </c>
      <c r="T23" s="43"/>
      <c r="U23" s="43"/>
      <c r="V23" s="43"/>
      <c r="W23" s="405" t="e">
        <f t="shared" si="2"/>
        <v>#DIV/0!</v>
      </c>
      <c r="X23" s="43"/>
      <c r="Y23" s="43"/>
      <c r="Z23" s="43"/>
      <c r="AA23" s="405" t="e">
        <f t="shared" si="3"/>
        <v>#DIV/0!</v>
      </c>
      <c r="AB23" s="43"/>
      <c r="AC23" s="43"/>
      <c r="AD23" s="43"/>
      <c r="AE23" s="405" t="e">
        <f t="shared" si="4"/>
        <v>#DIV/0!</v>
      </c>
      <c r="AF23" s="43"/>
      <c r="AG23" s="44" t="s">
        <v>43</v>
      </c>
      <c r="AH23" s="44"/>
      <c r="AI23" s="405" t="e">
        <f t="shared" si="5"/>
        <v>#DIV/0!</v>
      </c>
      <c r="AJ23" s="415" t="e">
        <f t="shared" si="6"/>
        <v>#DIV/0!</v>
      </c>
      <c r="AK23" s="44"/>
      <c r="AL23" s="263"/>
      <c r="AM23" s="428" t="e">
        <f t="shared" si="7"/>
        <v>#DIV/0!</v>
      </c>
      <c r="AN23" s="426" t="e">
        <f t="shared" si="8"/>
        <v>#DIV/0!</v>
      </c>
      <c r="AO23" s="421" t="e">
        <f t="shared" si="9"/>
        <v>#DIV/0!</v>
      </c>
    </row>
    <row r="24" spans="1:41" ht="12" customHeight="1" x14ac:dyDescent="0.3">
      <c r="A24" s="42">
        <v>14</v>
      </c>
      <c r="B24" s="476" t="s">
        <v>237</v>
      </c>
      <c r="C24" s="241" t="s">
        <v>12</v>
      </c>
      <c r="D24" s="43"/>
      <c r="E24" s="43"/>
      <c r="F24" s="43"/>
      <c r="G24" s="402" t="e">
        <f t="shared" si="10"/>
        <v>#DIV/0!</v>
      </c>
      <c r="H24" s="43"/>
      <c r="I24" s="43"/>
      <c r="J24" s="43"/>
      <c r="K24" s="405" t="e">
        <f t="shared" si="11"/>
        <v>#DIV/0!</v>
      </c>
      <c r="L24" s="43"/>
      <c r="M24" s="43"/>
      <c r="N24" s="43"/>
      <c r="O24" s="405" t="e">
        <f t="shared" si="0"/>
        <v>#DIV/0!</v>
      </c>
      <c r="P24" s="43"/>
      <c r="Q24" s="43"/>
      <c r="R24" s="43"/>
      <c r="S24" s="405" t="e">
        <f t="shared" si="1"/>
        <v>#DIV/0!</v>
      </c>
      <c r="T24" s="43"/>
      <c r="U24" s="43"/>
      <c r="V24" s="43"/>
      <c r="W24" s="405" t="e">
        <f t="shared" si="2"/>
        <v>#DIV/0!</v>
      </c>
      <c r="X24" s="43"/>
      <c r="Y24" s="43"/>
      <c r="Z24" s="43"/>
      <c r="AA24" s="405" t="e">
        <f t="shared" si="3"/>
        <v>#DIV/0!</v>
      </c>
      <c r="AB24" s="43"/>
      <c r="AC24" s="43"/>
      <c r="AD24" s="43"/>
      <c r="AE24" s="405" t="e">
        <f t="shared" si="4"/>
        <v>#DIV/0!</v>
      </c>
      <c r="AF24" s="43"/>
      <c r="AG24" s="44" t="s">
        <v>43</v>
      </c>
      <c r="AH24" s="44"/>
      <c r="AI24" s="405" t="e">
        <f t="shared" si="5"/>
        <v>#DIV/0!</v>
      </c>
      <c r="AJ24" s="415" t="e">
        <f t="shared" si="6"/>
        <v>#DIV/0!</v>
      </c>
      <c r="AK24" s="44"/>
      <c r="AL24" s="263"/>
      <c r="AM24" s="428" t="e">
        <f t="shared" si="7"/>
        <v>#DIV/0!</v>
      </c>
      <c r="AN24" s="426" t="e">
        <f t="shared" si="8"/>
        <v>#DIV/0!</v>
      </c>
      <c r="AO24" s="421" t="e">
        <f t="shared" si="9"/>
        <v>#DIV/0!</v>
      </c>
    </row>
    <row r="25" spans="1:41" ht="12" customHeight="1" x14ac:dyDescent="0.3">
      <c r="A25" s="42">
        <v>15</v>
      </c>
      <c r="B25" s="240" t="s">
        <v>238</v>
      </c>
      <c r="C25" s="241" t="s">
        <v>12</v>
      </c>
      <c r="D25" s="43"/>
      <c r="E25" s="43"/>
      <c r="F25" s="43"/>
      <c r="G25" s="402" t="e">
        <f t="shared" si="10"/>
        <v>#DIV/0!</v>
      </c>
      <c r="H25" s="43"/>
      <c r="I25" s="43"/>
      <c r="J25" s="43"/>
      <c r="K25" s="405" t="e">
        <f t="shared" si="11"/>
        <v>#DIV/0!</v>
      </c>
      <c r="L25" s="43"/>
      <c r="M25" s="43"/>
      <c r="N25" s="43"/>
      <c r="O25" s="405" t="e">
        <f t="shared" si="0"/>
        <v>#DIV/0!</v>
      </c>
      <c r="P25" s="43"/>
      <c r="Q25" s="43"/>
      <c r="R25" s="43"/>
      <c r="S25" s="405" t="e">
        <f t="shared" si="1"/>
        <v>#DIV/0!</v>
      </c>
      <c r="T25" s="43"/>
      <c r="U25" s="43"/>
      <c r="V25" s="43"/>
      <c r="W25" s="405" t="e">
        <f t="shared" si="2"/>
        <v>#DIV/0!</v>
      </c>
      <c r="X25" s="43"/>
      <c r="Y25" s="43"/>
      <c r="Z25" s="43"/>
      <c r="AA25" s="405" t="e">
        <f t="shared" si="3"/>
        <v>#DIV/0!</v>
      </c>
      <c r="AB25" s="43"/>
      <c r="AC25" s="43"/>
      <c r="AD25" s="43"/>
      <c r="AE25" s="405" t="e">
        <f t="shared" si="4"/>
        <v>#DIV/0!</v>
      </c>
      <c r="AF25" s="43"/>
      <c r="AG25" s="44" t="s">
        <v>43</v>
      </c>
      <c r="AH25" s="44"/>
      <c r="AI25" s="405" t="e">
        <f t="shared" si="5"/>
        <v>#DIV/0!</v>
      </c>
      <c r="AJ25" s="415" t="e">
        <f t="shared" si="6"/>
        <v>#DIV/0!</v>
      </c>
      <c r="AK25" s="44"/>
      <c r="AL25" s="263"/>
      <c r="AM25" s="428" t="e">
        <f t="shared" si="7"/>
        <v>#DIV/0!</v>
      </c>
      <c r="AN25" s="426" t="e">
        <f t="shared" si="8"/>
        <v>#DIV/0!</v>
      </c>
      <c r="AO25" s="421" t="e">
        <f t="shared" si="9"/>
        <v>#DIV/0!</v>
      </c>
    </row>
    <row r="26" spans="1:41" ht="12" customHeight="1" x14ac:dyDescent="0.3">
      <c r="A26" s="42">
        <v>16</v>
      </c>
      <c r="B26" s="240" t="s">
        <v>239</v>
      </c>
      <c r="C26" s="241" t="s">
        <v>6</v>
      </c>
      <c r="D26" s="43"/>
      <c r="E26" s="43"/>
      <c r="F26" s="43"/>
      <c r="G26" s="402" t="e">
        <f t="shared" si="10"/>
        <v>#DIV/0!</v>
      </c>
      <c r="H26" s="43"/>
      <c r="I26" s="43"/>
      <c r="J26" s="43"/>
      <c r="K26" s="405" t="e">
        <f t="shared" si="11"/>
        <v>#DIV/0!</v>
      </c>
      <c r="L26" s="43"/>
      <c r="M26" s="43"/>
      <c r="N26" s="43"/>
      <c r="O26" s="405" t="e">
        <f t="shared" si="0"/>
        <v>#DIV/0!</v>
      </c>
      <c r="P26" s="43"/>
      <c r="Q26" s="43"/>
      <c r="R26" s="43"/>
      <c r="S26" s="405" t="e">
        <f t="shared" si="1"/>
        <v>#DIV/0!</v>
      </c>
      <c r="T26" s="43"/>
      <c r="U26" s="43"/>
      <c r="V26" s="43"/>
      <c r="W26" s="405" t="e">
        <f t="shared" si="2"/>
        <v>#DIV/0!</v>
      </c>
      <c r="X26" s="43"/>
      <c r="Y26" s="43"/>
      <c r="Z26" s="43"/>
      <c r="AA26" s="405" t="e">
        <f t="shared" si="3"/>
        <v>#DIV/0!</v>
      </c>
      <c r="AB26" s="43"/>
      <c r="AC26" s="43"/>
      <c r="AD26" s="43"/>
      <c r="AE26" s="405" t="e">
        <f t="shared" si="4"/>
        <v>#DIV/0!</v>
      </c>
      <c r="AF26" s="43"/>
      <c r="AG26" s="44" t="s">
        <v>43</v>
      </c>
      <c r="AH26" s="44"/>
      <c r="AI26" s="405" t="e">
        <f t="shared" si="5"/>
        <v>#DIV/0!</v>
      </c>
      <c r="AJ26" s="415" t="e">
        <f t="shared" si="6"/>
        <v>#DIV/0!</v>
      </c>
      <c r="AK26" s="44"/>
      <c r="AL26" s="263"/>
      <c r="AM26" s="428" t="e">
        <f t="shared" si="7"/>
        <v>#DIV/0!</v>
      </c>
      <c r="AN26" s="426" t="e">
        <f t="shared" si="8"/>
        <v>#DIV/0!</v>
      </c>
      <c r="AO26" s="421" t="e">
        <f t="shared" si="9"/>
        <v>#DIV/0!</v>
      </c>
    </row>
    <row r="27" spans="1:41" ht="12" customHeight="1" x14ac:dyDescent="0.3">
      <c r="A27" s="42">
        <v>17</v>
      </c>
      <c r="B27" s="240" t="s">
        <v>240</v>
      </c>
      <c r="C27" s="241" t="s">
        <v>12</v>
      </c>
      <c r="D27" s="43"/>
      <c r="E27" s="43"/>
      <c r="F27" s="43"/>
      <c r="G27" s="402" t="e">
        <f t="shared" si="10"/>
        <v>#DIV/0!</v>
      </c>
      <c r="H27" s="43"/>
      <c r="I27" s="43"/>
      <c r="J27" s="43"/>
      <c r="K27" s="405" t="e">
        <f t="shared" si="11"/>
        <v>#DIV/0!</v>
      </c>
      <c r="L27" s="43"/>
      <c r="M27" s="43"/>
      <c r="N27" s="43"/>
      <c r="O27" s="405" t="e">
        <f t="shared" si="0"/>
        <v>#DIV/0!</v>
      </c>
      <c r="P27" s="43"/>
      <c r="Q27" s="43"/>
      <c r="R27" s="43"/>
      <c r="S27" s="405" t="e">
        <f t="shared" si="1"/>
        <v>#DIV/0!</v>
      </c>
      <c r="T27" s="43"/>
      <c r="U27" s="43"/>
      <c r="V27" s="43"/>
      <c r="W27" s="405" t="e">
        <f t="shared" si="2"/>
        <v>#DIV/0!</v>
      </c>
      <c r="X27" s="43"/>
      <c r="Y27" s="43"/>
      <c r="Z27" s="43"/>
      <c r="AA27" s="405" t="e">
        <f t="shared" si="3"/>
        <v>#DIV/0!</v>
      </c>
      <c r="AB27" s="43"/>
      <c r="AC27" s="43"/>
      <c r="AD27" s="43"/>
      <c r="AE27" s="405" t="e">
        <f t="shared" si="4"/>
        <v>#DIV/0!</v>
      </c>
      <c r="AF27" s="43"/>
      <c r="AG27" s="44" t="s">
        <v>43</v>
      </c>
      <c r="AH27" s="44"/>
      <c r="AI27" s="405" t="e">
        <f t="shared" si="5"/>
        <v>#DIV/0!</v>
      </c>
      <c r="AJ27" s="415" t="e">
        <f t="shared" si="6"/>
        <v>#DIV/0!</v>
      </c>
      <c r="AK27" s="44"/>
      <c r="AL27" s="263"/>
      <c r="AM27" s="428" t="e">
        <f t="shared" si="7"/>
        <v>#DIV/0!</v>
      </c>
      <c r="AN27" s="426" t="e">
        <f t="shared" si="8"/>
        <v>#DIV/0!</v>
      </c>
      <c r="AO27" s="421" t="e">
        <f t="shared" si="9"/>
        <v>#DIV/0!</v>
      </c>
    </row>
    <row r="28" spans="1:41" ht="12" customHeight="1" x14ac:dyDescent="0.3">
      <c r="A28" s="42">
        <v>18</v>
      </c>
      <c r="B28" s="240" t="s">
        <v>241</v>
      </c>
      <c r="C28" s="241" t="s">
        <v>12</v>
      </c>
      <c r="D28" s="43"/>
      <c r="E28" s="43"/>
      <c r="F28" s="43"/>
      <c r="G28" s="402" t="e">
        <f t="shared" si="10"/>
        <v>#DIV/0!</v>
      </c>
      <c r="H28" s="43"/>
      <c r="I28" s="43"/>
      <c r="J28" s="43"/>
      <c r="K28" s="405" t="e">
        <f t="shared" si="11"/>
        <v>#DIV/0!</v>
      </c>
      <c r="L28" s="43"/>
      <c r="M28" s="43"/>
      <c r="N28" s="43"/>
      <c r="O28" s="405" t="e">
        <f t="shared" si="0"/>
        <v>#DIV/0!</v>
      </c>
      <c r="P28" s="43"/>
      <c r="Q28" s="43"/>
      <c r="R28" s="43"/>
      <c r="S28" s="405" t="e">
        <f t="shared" si="1"/>
        <v>#DIV/0!</v>
      </c>
      <c r="T28" s="43"/>
      <c r="U28" s="43"/>
      <c r="V28" s="43"/>
      <c r="W28" s="405" t="e">
        <f t="shared" si="2"/>
        <v>#DIV/0!</v>
      </c>
      <c r="X28" s="43"/>
      <c r="Y28" s="43"/>
      <c r="Z28" s="43"/>
      <c r="AA28" s="405" t="e">
        <f t="shared" si="3"/>
        <v>#DIV/0!</v>
      </c>
      <c r="AB28" s="43"/>
      <c r="AC28" s="43"/>
      <c r="AD28" s="43"/>
      <c r="AE28" s="405" t="e">
        <f t="shared" si="4"/>
        <v>#DIV/0!</v>
      </c>
      <c r="AF28" s="43"/>
      <c r="AG28" s="44" t="s">
        <v>43</v>
      </c>
      <c r="AH28" s="44"/>
      <c r="AI28" s="405" t="e">
        <f t="shared" si="5"/>
        <v>#DIV/0!</v>
      </c>
      <c r="AJ28" s="415" t="e">
        <f t="shared" si="6"/>
        <v>#DIV/0!</v>
      </c>
      <c r="AK28" s="44"/>
      <c r="AL28" s="263"/>
      <c r="AM28" s="428" t="e">
        <f t="shared" si="7"/>
        <v>#DIV/0!</v>
      </c>
      <c r="AN28" s="426" t="e">
        <f t="shared" si="8"/>
        <v>#DIV/0!</v>
      </c>
      <c r="AO28" s="421" t="e">
        <f t="shared" si="9"/>
        <v>#DIV/0!</v>
      </c>
    </row>
    <row r="29" spans="1:41" ht="12" customHeight="1" x14ac:dyDescent="0.3">
      <c r="A29" s="42">
        <v>19</v>
      </c>
      <c r="B29" s="240" t="s">
        <v>242</v>
      </c>
      <c r="C29" s="241" t="s">
        <v>6</v>
      </c>
      <c r="D29" s="43"/>
      <c r="E29" s="43"/>
      <c r="F29" s="43"/>
      <c r="G29" s="402" t="e">
        <f t="shared" si="10"/>
        <v>#DIV/0!</v>
      </c>
      <c r="H29" s="43"/>
      <c r="I29" s="43"/>
      <c r="J29" s="43"/>
      <c r="K29" s="405" t="e">
        <f t="shared" si="11"/>
        <v>#DIV/0!</v>
      </c>
      <c r="L29" s="43"/>
      <c r="M29" s="43"/>
      <c r="N29" s="43"/>
      <c r="O29" s="405" t="e">
        <f t="shared" si="0"/>
        <v>#DIV/0!</v>
      </c>
      <c r="P29" s="43"/>
      <c r="Q29" s="43"/>
      <c r="R29" s="43"/>
      <c r="S29" s="405" t="e">
        <f t="shared" si="1"/>
        <v>#DIV/0!</v>
      </c>
      <c r="T29" s="43"/>
      <c r="U29" s="43"/>
      <c r="V29" s="43"/>
      <c r="W29" s="405" t="e">
        <f t="shared" si="2"/>
        <v>#DIV/0!</v>
      </c>
      <c r="X29" s="43"/>
      <c r="Y29" s="43"/>
      <c r="Z29" s="43"/>
      <c r="AA29" s="405" t="e">
        <f t="shared" si="3"/>
        <v>#DIV/0!</v>
      </c>
      <c r="AB29" s="43"/>
      <c r="AC29" s="43"/>
      <c r="AD29" s="43"/>
      <c r="AE29" s="405" t="e">
        <f t="shared" si="4"/>
        <v>#DIV/0!</v>
      </c>
      <c r="AF29" s="43"/>
      <c r="AG29" s="44" t="s">
        <v>43</v>
      </c>
      <c r="AH29" s="44"/>
      <c r="AI29" s="405" t="e">
        <f t="shared" si="5"/>
        <v>#DIV/0!</v>
      </c>
      <c r="AJ29" s="415" t="e">
        <f t="shared" si="6"/>
        <v>#DIV/0!</v>
      </c>
      <c r="AK29" s="44"/>
      <c r="AL29" s="263"/>
      <c r="AM29" s="428" t="e">
        <f t="shared" si="7"/>
        <v>#DIV/0!</v>
      </c>
      <c r="AN29" s="426" t="e">
        <f t="shared" si="8"/>
        <v>#DIV/0!</v>
      </c>
      <c r="AO29" s="421" t="e">
        <f t="shared" si="9"/>
        <v>#DIV/0!</v>
      </c>
    </row>
    <row r="30" spans="1:41" ht="12" customHeight="1" x14ac:dyDescent="0.3">
      <c r="A30" s="42">
        <v>20</v>
      </c>
      <c r="B30" s="240" t="s">
        <v>243</v>
      </c>
      <c r="C30" s="241" t="s">
        <v>6</v>
      </c>
      <c r="D30" s="15"/>
      <c r="E30" s="43"/>
      <c r="F30" s="43"/>
      <c r="G30" s="402" t="e">
        <f t="shared" si="10"/>
        <v>#DIV/0!</v>
      </c>
      <c r="H30" s="43"/>
      <c r="I30" s="43"/>
      <c r="J30" s="43"/>
      <c r="K30" s="405" t="e">
        <f t="shared" si="11"/>
        <v>#DIV/0!</v>
      </c>
      <c r="L30" s="43"/>
      <c r="M30" s="43"/>
      <c r="N30" s="43"/>
      <c r="O30" s="405" t="e">
        <f t="shared" si="0"/>
        <v>#DIV/0!</v>
      </c>
      <c r="P30" s="43"/>
      <c r="Q30" s="43"/>
      <c r="R30" s="43"/>
      <c r="S30" s="405" t="e">
        <f t="shared" si="1"/>
        <v>#DIV/0!</v>
      </c>
      <c r="T30" s="43"/>
      <c r="U30" s="43"/>
      <c r="V30" s="43"/>
      <c r="W30" s="405" t="e">
        <f t="shared" si="2"/>
        <v>#DIV/0!</v>
      </c>
      <c r="X30" s="43"/>
      <c r="Y30" s="43"/>
      <c r="Z30" s="43"/>
      <c r="AA30" s="405" t="e">
        <f t="shared" si="3"/>
        <v>#DIV/0!</v>
      </c>
      <c r="AB30" s="43"/>
      <c r="AC30" s="43"/>
      <c r="AD30" s="43"/>
      <c r="AE30" s="405" t="e">
        <f t="shared" si="4"/>
        <v>#DIV/0!</v>
      </c>
      <c r="AF30" s="43"/>
      <c r="AG30" s="44" t="s">
        <v>43</v>
      </c>
      <c r="AH30" s="44"/>
      <c r="AI30" s="405" t="e">
        <f t="shared" si="5"/>
        <v>#DIV/0!</v>
      </c>
      <c r="AJ30" s="415" t="e">
        <f t="shared" si="6"/>
        <v>#DIV/0!</v>
      </c>
      <c r="AK30" s="44"/>
      <c r="AL30" s="263"/>
      <c r="AM30" s="428" t="e">
        <f t="shared" si="7"/>
        <v>#DIV/0!</v>
      </c>
      <c r="AN30" s="426" t="e">
        <f t="shared" si="8"/>
        <v>#DIV/0!</v>
      </c>
      <c r="AO30" s="421" t="e">
        <f t="shared" si="9"/>
        <v>#DIV/0!</v>
      </c>
    </row>
    <row r="31" spans="1:41" ht="12" customHeight="1" x14ac:dyDescent="0.3">
      <c r="A31" s="42">
        <v>21</v>
      </c>
      <c r="B31" s="476" t="s">
        <v>244</v>
      </c>
      <c r="C31" s="241" t="s">
        <v>6</v>
      </c>
      <c r="D31" s="43"/>
      <c r="E31" s="43"/>
      <c r="F31" s="43"/>
      <c r="G31" s="402" t="e">
        <f t="shared" si="10"/>
        <v>#DIV/0!</v>
      </c>
      <c r="H31" s="43"/>
      <c r="I31" s="43"/>
      <c r="J31" s="43"/>
      <c r="K31" s="405" t="e">
        <f t="shared" si="11"/>
        <v>#DIV/0!</v>
      </c>
      <c r="L31" s="43"/>
      <c r="M31" s="43"/>
      <c r="N31" s="43"/>
      <c r="O31" s="405" t="e">
        <f t="shared" si="0"/>
        <v>#DIV/0!</v>
      </c>
      <c r="P31" s="43"/>
      <c r="Q31" s="43"/>
      <c r="R31" s="43"/>
      <c r="S31" s="405" t="e">
        <f t="shared" si="1"/>
        <v>#DIV/0!</v>
      </c>
      <c r="T31" s="43"/>
      <c r="U31" s="43"/>
      <c r="V31" s="43"/>
      <c r="W31" s="405" t="e">
        <f t="shared" si="2"/>
        <v>#DIV/0!</v>
      </c>
      <c r="X31" s="43"/>
      <c r="Y31" s="43"/>
      <c r="Z31" s="43"/>
      <c r="AA31" s="405" t="e">
        <f t="shared" si="3"/>
        <v>#DIV/0!</v>
      </c>
      <c r="AB31" s="43"/>
      <c r="AC31" s="43"/>
      <c r="AD31" s="43"/>
      <c r="AE31" s="405" t="e">
        <f t="shared" si="4"/>
        <v>#DIV/0!</v>
      </c>
      <c r="AF31" s="43"/>
      <c r="AG31" s="44" t="s">
        <v>43</v>
      </c>
      <c r="AH31" s="44"/>
      <c r="AI31" s="405" t="e">
        <f t="shared" si="5"/>
        <v>#DIV/0!</v>
      </c>
      <c r="AJ31" s="415" t="e">
        <f t="shared" si="6"/>
        <v>#DIV/0!</v>
      </c>
      <c r="AK31" s="44"/>
      <c r="AL31" s="263"/>
      <c r="AM31" s="428" t="e">
        <f t="shared" si="7"/>
        <v>#DIV/0!</v>
      </c>
      <c r="AN31" s="426" t="e">
        <f t="shared" si="8"/>
        <v>#DIV/0!</v>
      </c>
      <c r="AO31" s="421" t="e">
        <f t="shared" si="9"/>
        <v>#DIV/0!</v>
      </c>
    </row>
    <row r="32" spans="1:41" ht="12" customHeight="1" x14ac:dyDescent="0.3">
      <c r="A32" s="42">
        <v>22</v>
      </c>
      <c r="B32" s="240" t="s">
        <v>245</v>
      </c>
      <c r="C32" s="241" t="s">
        <v>12</v>
      </c>
      <c r="D32" s="12"/>
      <c r="E32" s="43"/>
      <c r="F32" s="43"/>
      <c r="G32" s="402" t="e">
        <f t="shared" si="10"/>
        <v>#DIV/0!</v>
      </c>
      <c r="H32" s="43"/>
      <c r="I32" s="43"/>
      <c r="J32" s="43"/>
      <c r="K32" s="405" t="e">
        <f t="shared" si="11"/>
        <v>#DIV/0!</v>
      </c>
      <c r="L32" s="43"/>
      <c r="M32" s="43"/>
      <c r="N32" s="43"/>
      <c r="O32" s="405" t="e">
        <f t="shared" si="0"/>
        <v>#DIV/0!</v>
      </c>
      <c r="P32" s="43"/>
      <c r="Q32" s="43"/>
      <c r="R32" s="43"/>
      <c r="S32" s="405" t="e">
        <f t="shared" si="1"/>
        <v>#DIV/0!</v>
      </c>
      <c r="T32" s="43"/>
      <c r="U32" s="43"/>
      <c r="V32" s="43"/>
      <c r="W32" s="405" t="e">
        <f t="shared" si="2"/>
        <v>#DIV/0!</v>
      </c>
      <c r="X32" s="43"/>
      <c r="Y32" s="43"/>
      <c r="Z32" s="43"/>
      <c r="AA32" s="405" t="e">
        <f t="shared" si="3"/>
        <v>#DIV/0!</v>
      </c>
      <c r="AB32" s="43"/>
      <c r="AC32" s="43"/>
      <c r="AD32" s="43"/>
      <c r="AE32" s="405" t="e">
        <f t="shared" si="4"/>
        <v>#DIV/0!</v>
      </c>
      <c r="AF32" s="43"/>
      <c r="AG32" s="44" t="s">
        <v>43</v>
      </c>
      <c r="AH32" s="44"/>
      <c r="AI32" s="405" t="e">
        <f t="shared" si="5"/>
        <v>#DIV/0!</v>
      </c>
      <c r="AJ32" s="415" t="e">
        <f t="shared" si="6"/>
        <v>#DIV/0!</v>
      </c>
      <c r="AK32" s="44"/>
      <c r="AL32" s="263"/>
      <c r="AM32" s="428" t="e">
        <f t="shared" si="7"/>
        <v>#DIV/0!</v>
      </c>
      <c r="AN32" s="426" t="e">
        <f t="shared" si="8"/>
        <v>#DIV/0!</v>
      </c>
      <c r="AO32" s="421" t="e">
        <f t="shared" si="9"/>
        <v>#DIV/0!</v>
      </c>
    </row>
    <row r="33" spans="1:41" ht="12" customHeight="1" x14ac:dyDescent="0.3">
      <c r="A33" s="42">
        <v>23</v>
      </c>
      <c r="B33" s="240" t="s">
        <v>246</v>
      </c>
      <c r="C33" s="241" t="s">
        <v>12</v>
      </c>
      <c r="D33" s="12"/>
      <c r="E33" s="43"/>
      <c r="F33" s="43"/>
      <c r="G33" s="402" t="e">
        <f t="shared" si="10"/>
        <v>#DIV/0!</v>
      </c>
      <c r="H33" s="43"/>
      <c r="I33" s="43"/>
      <c r="J33" s="43"/>
      <c r="K33" s="405" t="e">
        <f t="shared" si="11"/>
        <v>#DIV/0!</v>
      </c>
      <c r="L33" s="43"/>
      <c r="M33" s="43"/>
      <c r="N33" s="43"/>
      <c r="O33" s="405" t="e">
        <f t="shared" si="0"/>
        <v>#DIV/0!</v>
      </c>
      <c r="P33" s="43"/>
      <c r="Q33" s="43"/>
      <c r="R33" s="43"/>
      <c r="S33" s="405" t="e">
        <f t="shared" si="1"/>
        <v>#DIV/0!</v>
      </c>
      <c r="T33" s="43"/>
      <c r="U33" s="43"/>
      <c r="V33" s="43"/>
      <c r="W33" s="405" t="e">
        <f t="shared" si="2"/>
        <v>#DIV/0!</v>
      </c>
      <c r="X33" s="43"/>
      <c r="Y33" s="43"/>
      <c r="Z33" s="43"/>
      <c r="AA33" s="405" t="e">
        <f t="shared" si="3"/>
        <v>#DIV/0!</v>
      </c>
      <c r="AB33" s="43"/>
      <c r="AC33" s="43"/>
      <c r="AD33" s="43"/>
      <c r="AE33" s="405" t="e">
        <f t="shared" si="4"/>
        <v>#DIV/0!</v>
      </c>
      <c r="AF33" s="43"/>
      <c r="AG33" s="44"/>
      <c r="AH33" s="44"/>
      <c r="AI33" s="405" t="e">
        <f t="shared" si="5"/>
        <v>#DIV/0!</v>
      </c>
      <c r="AJ33" s="415" t="e">
        <f t="shared" si="6"/>
        <v>#DIV/0!</v>
      </c>
      <c r="AK33" s="44"/>
      <c r="AL33" s="263"/>
      <c r="AM33" s="428" t="e">
        <f t="shared" si="7"/>
        <v>#DIV/0!</v>
      </c>
      <c r="AN33" s="426" t="e">
        <f t="shared" si="8"/>
        <v>#DIV/0!</v>
      </c>
      <c r="AO33" s="421" t="e">
        <f t="shared" si="9"/>
        <v>#DIV/0!</v>
      </c>
    </row>
    <row r="34" spans="1:41" ht="12" customHeight="1" x14ac:dyDescent="0.3">
      <c r="A34" s="42">
        <v>24</v>
      </c>
      <c r="B34" s="240" t="s">
        <v>247</v>
      </c>
      <c r="C34" s="241" t="s">
        <v>12</v>
      </c>
      <c r="D34" s="43"/>
      <c r="E34" s="43"/>
      <c r="F34" s="43"/>
      <c r="G34" s="402" t="e">
        <f t="shared" si="10"/>
        <v>#DIV/0!</v>
      </c>
      <c r="H34" s="43"/>
      <c r="I34" s="43"/>
      <c r="J34" s="43"/>
      <c r="K34" s="405" t="e">
        <f t="shared" si="11"/>
        <v>#DIV/0!</v>
      </c>
      <c r="L34" s="43"/>
      <c r="M34" s="43"/>
      <c r="N34" s="43"/>
      <c r="O34" s="405" t="e">
        <f t="shared" si="0"/>
        <v>#DIV/0!</v>
      </c>
      <c r="P34" s="43"/>
      <c r="Q34" s="43"/>
      <c r="R34" s="43"/>
      <c r="S34" s="405" t="e">
        <f t="shared" si="1"/>
        <v>#DIV/0!</v>
      </c>
      <c r="T34" s="43"/>
      <c r="U34" s="43"/>
      <c r="V34" s="43"/>
      <c r="W34" s="405" t="e">
        <f t="shared" si="2"/>
        <v>#DIV/0!</v>
      </c>
      <c r="X34" s="43"/>
      <c r="Y34" s="43"/>
      <c r="Z34" s="43"/>
      <c r="AA34" s="405" t="e">
        <f t="shared" si="3"/>
        <v>#DIV/0!</v>
      </c>
      <c r="AB34" s="43"/>
      <c r="AC34" s="43"/>
      <c r="AD34" s="43"/>
      <c r="AE34" s="405" t="e">
        <f t="shared" si="4"/>
        <v>#DIV/0!</v>
      </c>
      <c r="AF34" s="43"/>
      <c r="AG34" s="44" t="s">
        <v>43</v>
      </c>
      <c r="AH34" s="44"/>
      <c r="AI34" s="405" t="e">
        <f t="shared" si="5"/>
        <v>#DIV/0!</v>
      </c>
      <c r="AJ34" s="415" t="e">
        <f t="shared" si="6"/>
        <v>#DIV/0!</v>
      </c>
      <c r="AK34" s="44"/>
      <c r="AL34" s="263"/>
      <c r="AM34" s="428" t="e">
        <f t="shared" si="7"/>
        <v>#DIV/0!</v>
      </c>
      <c r="AN34" s="426" t="e">
        <f t="shared" si="8"/>
        <v>#DIV/0!</v>
      </c>
      <c r="AO34" s="421" t="e">
        <f t="shared" si="9"/>
        <v>#DIV/0!</v>
      </c>
    </row>
    <row r="35" spans="1:41" ht="12" customHeight="1" x14ac:dyDescent="0.3">
      <c r="A35" s="42">
        <v>25</v>
      </c>
      <c r="B35" s="240" t="s">
        <v>248</v>
      </c>
      <c r="C35" s="241" t="s">
        <v>12</v>
      </c>
      <c r="D35" s="43"/>
      <c r="E35" s="43"/>
      <c r="F35" s="43"/>
      <c r="G35" s="402" t="e">
        <f t="shared" si="10"/>
        <v>#DIV/0!</v>
      </c>
      <c r="H35" s="43"/>
      <c r="I35" s="43"/>
      <c r="J35" s="43"/>
      <c r="K35" s="405" t="e">
        <f t="shared" si="11"/>
        <v>#DIV/0!</v>
      </c>
      <c r="L35" s="43"/>
      <c r="M35" s="43"/>
      <c r="N35" s="43"/>
      <c r="O35" s="405" t="e">
        <f t="shared" si="0"/>
        <v>#DIV/0!</v>
      </c>
      <c r="P35" s="43"/>
      <c r="Q35" s="43"/>
      <c r="R35" s="43"/>
      <c r="S35" s="405" t="e">
        <f t="shared" si="1"/>
        <v>#DIV/0!</v>
      </c>
      <c r="T35" s="43"/>
      <c r="U35" s="43"/>
      <c r="V35" s="43"/>
      <c r="W35" s="405" t="e">
        <f t="shared" si="2"/>
        <v>#DIV/0!</v>
      </c>
      <c r="X35" s="43"/>
      <c r="Y35" s="43"/>
      <c r="Z35" s="43"/>
      <c r="AA35" s="405" t="e">
        <f t="shared" si="3"/>
        <v>#DIV/0!</v>
      </c>
      <c r="AB35" s="43"/>
      <c r="AC35" s="43"/>
      <c r="AD35" s="43"/>
      <c r="AE35" s="405" t="e">
        <f t="shared" si="4"/>
        <v>#DIV/0!</v>
      </c>
      <c r="AF35" s="43"/>
      <c r="AG35" s="44"/>
      <c r="AH35" s="44"/>
      <c r="AI35" s="405" t="e">
        <f t="shared" si="5"/>
        <v>#DIV/0!</v>
      </c>
      <c r="AJ35" s="415" t="e">
        <f t="shared" si="6"/>
        <v>#DIV/0!</v>
      </c>
      <c r="AK35" s="44"/>
      <c r="AL35" s="263"/>
      <c r="AM35" s="428" t="e">
        <f t="shared" si="7"/>
        <v>#DIV/0!</v>
      </c>
      <c r="AN35" s="426" t="e">
        <f t="shared" si="8"/>
        <v>#DIV/0!</v>
      </c>
      <c r="AO35" s="421" t="e">
        <f t="shared" si="9"/>
        <v>#DIV/0!</v>
      </c>
    </row>
    <row r="36" spans="1:41" ht="12" customHeight="1" x14ac:dyDescent="0.3">
      <c r="A36" s="42">
        <v>26</v>
      </c>
      <c r="B36" s="240" t="s">
        <v>249</v>
      </c>
      <c r="C36" s="241" t="s">
        <v>6</v>
      </c>
      <c r="D36" s="43"/>
      <c r="E36" s="43"/>
      <c r="F36" s="43"/>
      <c r="G36" s="402" t="e">
        <f t="shared" si="10"/>
        <v>#DIV/0!</v>
      </c>
      <c r="H36" s="43"/>
      <c r="I36" s="43"/>
      <c r="J36" s="43"/>
      <c r="K36" s="405" t="e">
        <f>MAX(G36:J36)</f>
        <v>#DIV/0!</v>
      </c>
      <c r="L36" s="43"/>
      <c r="M36" s="43"/>
      <c r="N36" s="43"/>
      <c r="O36" s="405" t="e">
        <f t="shared" si="0"/>
        <v>#DIV/0!</v>
      </c>
      <c r="P36" s="43"/>
      <c r="Q36" s="43"/>
      <c r="R36" s="43"/>
      <c r="S36" s="405" t="e">
        <f t="shared" si="1"/>
        <v>#DIV/0!</v>
      </c>
      <c r="T36" s="43"/>
      <c r="U36" s="43"/>
      <c r="V36" s="43"/>
      <c r="W36" s="405" t="e">
        <f t="shared" si="2"/>
        <v>#DIV/0!</v>
      </c>
      <c r="X36" s="43"/>
      <c r="Y36" s="43"/>
      <c r="Z36" s="43"/>
      <c r="AA36" s="405" t="e">
        <f t="shared" si="3"/>
        <v>#DIV/0!</v>
      </c>
      <c r="AB36" s="43"/>
      <c r="AC36" s="43"/>
      <c r="AD36" s="43"/>
      <c r="AE36" s="405" t="e">
        <f t="shared" si="4"/>
        <v>#DIV/0!</v>
      </c>
      <c r="AF36" s="43"/>
      <c r="AG36" s="44" t="s">
        <v>43</v>
      </c>
      <c r="AH36" s="44"/>
      <c r="AI36" s="405" t="e">
        <f t="shared" si="5"/>
        <v>#DIV/0!</v>
      </c>
      <c r="AJ36" s="415" t="e">
        <f t="shared" si="6"/>
        <v>#DIV/0!</v>
      </c>
      <c r="AK36" s="44"/>
      <c r="AL36" s="263"/>
      <c r="AM36" s="428" t="e">
        <f t="shared" si="7"/>
        <v>#DIV/0!</v>
      </c>
      <c r="AN36" s="426" t="e">
        <f t="shared" si="8"/>
        <v>#DIV/0!</v>
      </c>
      <c r="AO36" s="421" t="e">
        <f t="shared" si="9"/>
        <v>#DIV/0!</v>
      </c>
    </row>
    <row r="37" spans="1:41" ht="12" customHeight="1" x14ac:dyDescent="0.3">
      <c r="A37" s="42">
        <v>27</v>
      </c>
      <c r="B37" s="240" t="s">
        <v>250</v>
      </c>
      <c r="C37" s="241" t="s">
        <v>6</v>
      </c>
      <c r="D37" s="43"/>
      <c r="E37" s="43"/>
      <c r="F37" s="43"/>
      <c r="G37" s="402" t="e">
        <f t="shared" si="10"/>
        <v>#DIV/0!</v>
      </c>
      <c r="H37" s="43"/>
      <c r="I37" s="43"/>
      <c r="J37" s="43"/>
      <c r="K37" s="405" t="e">
        <f t="shared" si="11"/>
        <v>#DIV/0!</v>
      </c>
      <c r="L37" s="43"/>
      <c r="M37" s="43"/>
      <c r="N37" s="43"/>
      <c r="O37" s="405" t="e">
        <f t="shared" si="0"/>
        <v>#DIV/0!</v>
      </c>
      <c r="P37" s="43"/>
      <c r="Q37" s="43"/>
      <c r="R37" s="43"/>
      <c r="S37" s="405" t="e">
        <f t="shared" si="1"/>
        <v>#DIV/0!</v>
      </c>
      <c r="T37" s="43"/>
      <c r="U37" s="43"/>
      <c r="V37" s="43"/>
      <c r="W37" s="405" t="e">
        <f t="shared" si="2"/>
        <v>#DIV/0!</v>
      </c>
      <c r="X37" s="43"/>
      <c r="Y37" s="43"/>
      <c r="Z37" s="43"/>
      <c r="AA37" s="405" t="e">
        <f t="shared" si="3"/>
        <v>#DIV/0!</v>
      </c>
      <c r="AB37" s="43"/>
      <c r="AC37" s="43"/>
      <c r="AD37" s="43"/>
      <c r="AE37" s="405" t="e">
        <f t="shared" si="4"/>
        <v>#DIV/0!</v>
      </c>
      <c r="AF37" s="43"/>
      <c r="AG37" s="44" t="s">
        <v>43</v>
      </c>
      <c r="AH37" s="44"/>
      <c r="AI37" s="405" t="e">
        <f t="shared" si="5"/>
        <v>#DIV/0!</v>
      </c>
      <c r="AJ37" s="415" t="e">
        <f t="shared" si="6"/>
        <v>#DIV/0!</v>
      </c>
      <c r="AK37" s="44"/>
      <c r="AL37" s="263"/>
      <c r="AM37" s="428" t="e">
        <f t="shared" si="7"/>
        <v>#DIV/0!</v>
      </c>
      <c r="AN37" s="426" t="e">
        <f t="shared" si="8"/>
        <v>#DIV/0!</v>
      </c>
      <c r="AO37" s="421" t="e">
        <f t="shared" si="9"/>
        <v>#DIV/0!</v>
      </c>
    </row>
    <row r="38" spans="1:41" ht="12" customHeight="1" x14ac:dyDescent="0.3">
      <c r="A38" s="42">
        <v>28</v>
      </c>
      <c r="B38" s="240" t="s">
        <v>251</v>
      </c>
      <c r="C38" s="241" t="s">
        <v>6</v>
      </c>
      <c r="D38" s="43"/>
      <c r="E38" s="43"/>
      <c r="F38" s="43"/>
      <c r="G38" s="402" t="e">
        <f t="shared" si="10"/>
        <v>#DIV/0!</v>
      </c>
      <c r="H38" s="43"/>
      <c r="I38" s="43"/>
      <c r="J38" s="43"/>
      <c r="K38" s="405" t="e">
        <f t="shared" si="11"/>
        <v>#DIV/0!</v>
      </c>
      <c r="L38" s="43"/>
      <c r="M38" s="43"/>
      <c r="N38" s="43"/>
      <c r="O38" s="405" t="e">
        <f t="shared" si="0"/>
        <v>#DIV/0!</v>
      </c>
      <c r="P38" s="43"/>
      <c r="Q38" s="43"/>
      <c r="R38" s="43"/>
      <c r="S38" s="405" t="e">
        <f t="shared" si="1"/>
        <v>#DIV/0!</v>
      </c>
      <c r="T38" s="43"/>
      <c r="U38" s="43"/>
      <c r="V38" s="43"/>
      <c r="W38" s="405" t="e">
        <f t="shared" si="2"/>
        <v>#DIV/0!</v>
      </c>
      <c r="X38" s="43"/>
      <c r="Y38" s="43"/>
      <c r="Z38" s="43"/>
      <c r="AA38" s="405" t="e">
        <f t="shared" si="3"/>
        <v>#DIV/0!</v>
      </c>
      <c r="AB38" s="43"/>
      <c r="AC38" s="43"/>
      <c r="AD38" s="43"/>
      <c r="AE38" s="405" t="e">
        <f t="shared" si="4"/>
        <v>#DIV/0!</v>
      </c>
      <c r="AF38" s="43"/>
      <c r="AG38" s="44" t="s">
        <v>43</v>
      </c>
      <c r="AH38" s="44"/>
      <c r="AI38" s="405" t="e">
        <f t="shared" si="5"/>
        <v>#DIV/0!</v>
      </c>
      <c r="AJ38" s="415" t="e">
        <f t="shared" si="6"/>
        <v>#DIV/0!</v>
      </c>
      <c r="AK38" s="44"/>
      <c r="AL38" s="263"/>
      <c r="AM38" s="428" t="e">
        <f t="shared" si="7"/>
        <v>#DIV/0!</v>
      </c>
      <c r="AN38" s="426" t="e">
        <f t="shared" si="8"/>
        <v>#DIV/0!</v>
      </c>
      <c r="AO38" s="421" t="e">
        <f t="shared" si="9"/>
        <v>#DIV/0!</v>
      </c>
    </row>
    <row r="39" spans="1:41" ht="12" customHeight="1" x14ac:dyDescent="0.3">
      <c r="A39" s="42">
        <v>29</v>
      </c>
      <c r="B39" s="240" t="s">
        <v>252</v>
      </c>
      <c r="C39" s="241" t="s">
        <v>6</v>
      </c>
      <c r="D39" s="43"/>
      <c r="E39" s="12"/>
      <c r="F39" s="12"/>
      <c r="G39" s="402" t="e">
        <f t="shared" si="10"/>
        <v>#DIV/0!</v>
      </c>
      <c r="H39" s="12"/>
      <c r="I39" s="12"/>
      <c r="J39" s="12"/>
      <c r="K39" s="402" t="e">
        <f t="shared" si="11"/>
        <v>#DIV/0!</v>
      </c>
      <c r="L39" s="12"/>
      <c r="M39" s="12"/>
      <c r="N39" s="43"/>
      <c r="O39" s="402" t="e">
        <f t="shared" si="0"/>
        <v>#DIV/0!</v>
      </c>
      <c r="P39" s="43"/>
      <c r="Q39" s="43"/>
      <c r="R39" s="43"/>
      <c r="S39" s="402" t="e">
        <f t="shared" si="1"/>
        <v>#DIV/0!</v>
      </c>
      <c r="T39" s="43"/>
      <c r="U39" s="43"/>
      <c r="V39" s="43"/>
      <c r="W39" s="402" t="e">
        <f t="shared" si="2"/>
        <v>#DIV/0!</v>
      </c>
      <c r="X39" s="43"/>
      <c r="Y39" s="43"/>
      <c r="Z39" s="43"/>
      <c r="AA39" s="402" t="e">
        <f t="shared" si="3"/>
        <v>#DIV/0!</v>
      </c>
      <c r="AB39" s="43"/>
      <c r="AC39" s="43"/>
      <c r="AD39" s="43"/>
      <c r="AE39" s="402" t="e">
        <f t="shared" si="4"/>
        <v>#DIV/0!</v>
      </c>
      <c r="AF39" s="43"/>
      <c r="AG39" s="44" t="s">
        <v>43</v>
      </c>
      <c r="AH39" s="44"/>
      <c r="AI39" s="402" t="e">
        <f t="shared" si="5"/>
        <v>#DIV/0!</v>
      </c>
      <c r="AJ39" s="460" t="e">
        <f t="shared" si="6"/>
        <v>#DIV/0!</v>
      </c>
      <c r="AK39" s="44"/>
      <c r="AL39" s="263"/>
      <c r="AM39" s="428" t="e">
        <f t="shared" si="7"/>
        <v>#DIV/0!</v>
      </c>
      <c r="AN39" s="426" t="e">
        <f t="shared" si="8"/>
        <v>#DIV/0!</v>
      </c>
      <c r="AO39" s="421" t="e">
        <f t="shared" si="9"/>
        <v>#DIV/0!</v>
      </c>
    </row>
    <row r="40" spans="1:41" ht="12" customHeight="1" x14ac:dyDescent="0.3">
      <c r="A40" s="42">
        <v>30</v>
      </c>
      <c r="B40" s="240" t="s">
        <v>253</v>
      </c>
      <c r="C40" s="241" t="s">
        <v>6</v>
      </c>
      <c r="D40" s="232"/>
      <c r="E40" s="189"/>
      <c r="F40" s="189"/>
      <c r="G40" s="402" t="e">
        <f t="shared" ref="G40:G42" si="12">AVERAGE(D40:F40)</f>
        <v>#DIV/0!</v>
      </c>
      <c r="H40" s="12"/>
      <c r="I40" s="12"/>
      <c r="J40" s="12"/>
      <c r="K40" s="405" t="e">
        <f t="shared" ref="K40:K42" si="13">MAX(G40:J40)</f>
        <v>#DIV/0!</v>
      </c>
      <c r="L40" s="12"/>
      <c r="M40" s="12"/>
      <c r="N40" s="43"/>
      <c r="O40" s="405" t="e">
        <f t="shared" ref="O40:O42" si="14">AVERAGE(L40:N40)</f>
        <v>#DIV/0!</v>
      </c>
      <c r="P40" s="43"/>
      <c r="Q40" s="43"/>
      <c r="R40" s="43"/>
      <c r="S40" s="405" t="e">
        <f t="shared" ref="S40:S42" si="15">MAX(O40:R40)</f>
        <v>#DIV/0!</v>
      </c>
      <c r="T40" s="43"/>
      <c r="U40" s="43"/>
      <c r="V40" s="43"/>
      <c r="W40" s="405" t="e">
        <f t="shared" ref="W40:W42" si="16">AVERAGE(T40:V40)</f>
        <v>#DIV/0!</v>
      </c>
      <c r="X40" s="43"/>
      <c r="Y40" s="43"/>
      <c r="Z40" s="43"/>
      <c r="AA40" s="405" t="e">
        <f t="shared" ref="AA40:AA42" si="17">MAX(W40:Z40)</f>
        <v>#DIV/0!</v>
      </c>
      <c r="AB40" s="43"/>
      <c r="AC40" s="43"/>
      <c r="AD40" s="43"/>
      <c r="AE40" s="405" t="e">
        <f t="shared" ref="AE40:AE42" si="18">AVERAGE(AB40:AD40)</f>
        <v>#DIV/0!</v>
      </c>
      <c r="AF40" s="43"/>
      <c r="AG40" s="44" t="s">
        <v>43</v>
      </c>
      <c r="AH40" s="44"/>
      <c r="AI40" s="405" t="e">
        <f t="shared" ref="AI40:AI42" si="19">MAX(AE40:AH40)</f>
        <v>#DIV/0!</v>
      </c>
      <c r="AJ40" s="415" t="e">
        <f t="shared" ref="AJ40:AJ42" si="20">(K40+S40+AA40+AI40)/4</f>
        <v>#DIV/0!</v>
      </c>
      <c r="AK40" s="44"/>
      <c r="AL40" s="263"/>
      <c r="AM40" s="428" t="e">
        <f t="shared" ref="AM40:AM42" si="21">((2*AJ40)+AK40+AL40)/4</f>
        <v>#DIV/0!</v>
      </c>
      <c r="AN40" s="426" t="e">
        <f t="shared" ref="AN40:AN42" si="22">IF(AM40&lt;66,"D",IF(AM40&lt;78,"C",IF(AM40&lt;89,"B","A")))</f>
        <v>#DIV/0!</v>
      </c>
      <c r="AO40" s="421" t="e">
        <f t="shared" ref="AO40:AO42" si="23">IF(AM40&gt;$D$6,"T","TT")</f>
        <v>#DIV/0!</v>
      </c>
    </row>
    <row r="41" spans="1:41" ht="12" customHeight="1" x14ac:dyDescent="0.3">
      <c r="A41" s="42">
        <v>31</v>
      </c>
      <c r="B41" s="240" t="s">
        <v>254</v>
      </c>
      <c r="C41" s="241" t="s">
        <v>12</v>
      </c>
      <c r="D41" s="46"/>
      <c r="E41" s="12"/>
      <c r="F41" s="12"/>
      <c r="G41" s="402" t="e">
        <f t="shared" si="12"/>
        <v>#DIV/0!</v>
      </c>
      <c r="H41" s="12"/>
      <c r="I41" s="12"/>
      <c r="J41" s="12"/>
      <c r="K41" s="405" t="e">
        <f t="shared" si="13"/>
        <v>#DIV/0!</v>
      </c>
      <c r="L41" s="12"/>
      <c r="M41" s="12"/>
      <c r="N41" s="43"/>
      <c r="O41" s="405" t="e">
        <f t="shared" si="14"/>
        <v>#DIV/0!</v>
      </c>
      <c r="P41" s="43"/>
      <c r="Q41" s="43"/>
      <c r="R41" s="43"/>
      <c r="S41" s="405" t="e">
        <f t="shared" si="15"/>
        <v>#DIV/0!</v>
      </c>
      <c r="T41" s="43"/>
      <c r="U41" s="43"/>
      <c r="V41" s="43"/>
      <c r="W41" s="405" t="e">
        <f t="shared" si="16"/>
        <v>#DIV/0!</v>
      </c>
      <c r="X41" s="43"/>
      <c r="Y41" s="43"/>
      <c r="Z41" s="43"/>
      <c r="AA41" s="405" t="e">
        <f t="shared" si="17"/>
        <v>#DIV/0!</v>
      </c>
      <c r="AB41" s="43"/>
      <c r="AC41" s="43"/>
      <c r="AD41" s="43"/>
      <c r="AE41" s="405" t="e">
        <f t="shared" si="18"/>
        <v>#DIV/0!</v>
      </c>
      <c r="AF41" s="43"/>
      <c r="AG41" s="44" t="s">
        <v>43</v>
      </c>
      <c r="AH41" s="44"/>
      <c r="AI41" s="405" t="e">
        <f t="shared" si="19"/>
        <v>#DIV/0!</v>
      </c>
      <c r="AJ41" s="415" t="e">
        <f t="shared" si="20"/>
        <v>#DIV/0!</v>
      </c>
      <c r="AK41" s="44"/>
      <c r="AL41" s="263"/>
      <c r="AM41" s="428" t="e">
        <f t="shared" si="21"/>
        <v>#DIV/0!</v>
      </c>
      <c r="AN41" s="426" t="e">
        <f t="shared" si="22"/>
        <v>#DIV/0!</v>
      </c>
      <c r="AO41" s="421" t="e">
        <f t="shared" si="23"/>
        <v>#DIV/0!</v>
      </c>
    </row>
    <row r="42" spans="1:41" ht="12" customHeight="1" x14ac:dyDescent="0.3">
      <c r="A42" s="234">
        <v>32</v>
      </c>
      <c r="B42" s="242" t="s">
        <v>255</v>
      </c>
      <c r="C42" s="243" t="s">
        <v>12</v>
      </c>
      <c r="D42" s="54"/>
      <c r="E42" s="54"/>
      <c r="F42" s="54"/>
      <c r="G42" s="461" t="e">
        <f t="shared" si="12"/>
        <v>#DIV/0!</v>
      </c>
      <c r="H42" s="54"/>
      <c r="I42" s="54"/>
      <c r="J42" s="54"/>
      <c r="K42" s="462" t="e">
        <f t="shared" si="13"/>
        <v>#DIV/0!</v>
      </c>
      <c r="L42" s="54"/>
      <c r="M42" s="54"/>
      <c r="N42" s="463"/>
      <c r="O42" s="462" t="e">
        <f t="shared" si="14"/>
        <v>#DIV/0!</v>
      </c>
      <c r="P42" s="463"/>
      <c r="Q42" s="463"/>
      <c r="R42" s="463"/>
      <c r="S42" s="462" t="e">
        <f t="shared" si="15"/>
        <v>#DIV/0!</v>
      </c>
      <c r="T42" s="463"/>
      <c r="U42" s="463"/>
      <c r="V42" s="463"/>
      <c r="W42" s="462" t="e">
        <f t="shared" si="16"/>
        <v>#DIV/0!</v>
      </c>
      <c r="X42" s="463"/>
      <c r="Y42" s="463"/>
      <c r="Z42" s="463"/>
      <c r="AA42" s="462" t="e">
        <f t="shared" si="17"/>
        <v>#DIV/0!</v>
      </c>
      <c r="AB42" s="463"/>
      <c r="AC42" s="463"/>
      <c r="AD42" s="463"/>
      <c r="AE42" s="462" t="e">
        <f t="shared" si="18"/>
        <v>#DIV/0!</v>
      </c>
      <c r="AF42" s="463"/>
      <c r="AG42" s="55" t="s">
        <v>43</v>
      </c>
      <c r="AH42" s="55"/>
      <c r="AI42" s="462" t="e">
        <f t="shared" si="19"/>
        <v>#DIV/0!</v>
      </c>
      <c r="AJ42" s="464" t="e">
        <f t="shared" si="20"/>
        <v>#DIV/0!</v>
      </c>
      <c r="AK42" s="55"/>
      <c r="AL42" s="264"/>
      <c r="AM42" s="465" t="e">
        <f t="shared" si="21"/>
        <v>#DIV/0!</v>
      </c>
      <c r="AN42" s="466" t="e">
        <f t="shared" si="22"/>
        <v>#DIV/0!</v>
      </c>
      <c r="AO42" s="467" t="e">
        <f t="shared" si="23"/>
        <v>#DIV/0!</v>
      </c>
    </row>
    <row r="43" spans="1:41" ht="6" customHeight="1" x14ac:dyDescent="0.3">
      <c r="A43" s="259"/>
      <c r="B43" s="250"/>
      <c r="C43" s="23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1" s="51" customFormat="1" ht="12" customHeight="1" x14ac:dyDescent="0.2">
      <c r="B44" s="196" t="s">
        <v>78</v>
      </c>
      <c r="C44" s="197"/>
      <c r="E44" s="198"/>
      <c r="F44" s="198"/>
      <c r="G44" s="235"/>
      <c r="H44" s="235"/>
      <c r="I44" s="235"/>
      <c r="J44" s="235"/>
      <c r="K44" s="235"/>
      <c r="L44" s="235"/>
      <c r="M44" s="265" t="s">
        <v>176</v>
      </c>
      <c r="N44" s="265" t="s">
        <v>218</v>
      </c>
      <c r="O44" s="26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05" t="s">
        <v>28</v>
      </c>
      <c r="AC44" s="235" t="s">
        <v>5</v>
      </c>
      <c r="AD44" s="199" t="s">
        <v>221</v>
      </c>
      <c r="AE44" s="199"/>
      <c r="AF44" s="199"/>
      <c r="AG44" s="199"/>
      <c r="AJ44" s="200"/>
      <c r="AL44" s="200" t="s">
        <v>157</v>
      </c>
    </row>
    <row r="45" spans="1:41" s="51" customFormat="1" ht="12" customHeight="1" x14ac:dyDescent="0.3">
      <c r="B45" s="173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11" t="s">
        <v>54</v>
      </c>
      <c r="N45" s="51" t="s">
        <v>63</v>
      </c>
      <c r="P45" s="37"/>
      <c r="Q45" s="37"/>
      <c r="R45" s="37"/>
      <c r="S45" s="37"/>
      <c r="T45" s="37"/>
      <c r="U45" s="202" t="s">
        <v>56</v>
      </c>
      <c r="V45" s="411" t="s">
        <v>69</v>
      </c>
      <c r="W45" s="411"/>
      <c r="Y45" s="37"/>
      <c r="Z45" s="37"/>
      <c r="AA45" s="37"/>
      <c r="AB45" s="509"/>
      <c r="AD45" s="204"/>
      <c r="AE45" s="204"/>
      <c r="AF45" s="235">
        <v>4</v>
      </c>
      <c r="AK45" s="204"/>
      <c r="AL45" s="51" t="s">
        <v>158</v>
      </c>
    </row>
    <row r="46" spans="1:41" s="51" customFormat="1" ht="12" customHeight="1" x14ac:dyDescent="0.3">
      <c r="B46" s="173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11" t="s">
        <v>55</v>
      </c>
      <c r="N46" s="51" t="s">
        <v>64</v>
      </c>
      <c r="P46" s="37"/>
      <c r="Q46" s="37"/>
      <c r="R46" s="37"/>
      <c r="S46" s="37"/>
      <c r="T46" s="37"/>
      <c r="U46" s="411" t="s">
        <v>70</v>
      </c>
      <c r="V46" s="411" t="s">
        <v>72</v>
      </c>
      <c r="W46" s="411"/>
      <c r="Y46" s="37"/>
      <c r="Z46" s="37"/>
      <c r="AA46" s="37"/>
      <c r="AB46" s="510"/>
      <c r="AC46" s="203"/>
      <c r="AD46" s="203"/>
      <c r="AE46" s="203"/>
      <c r="AF46" s="203"/>
      <c r="AG46" s="206"/>
      <c r="AJ46" s="204"/>
      <c r="AL46" s="204"/>
    </row>
    <row r="47" spans="1:41" s="51" customFormat="1" ht="12" customHeight="1" x14ac:dyDescent="0.3">
      <c r="B47" s="207" t="s">
        <v>67</v>
      </c>
      <c r="C47" s="51" t="s">
        <v>60</v>
      </c>
      <c r="D47" s="201"/>
      <c r="E47" s="201"/>
      <c r="F47" s="201"/>
      <c r="G47" s="201"/>
      <c r="H47" s="201"/>
      <c r="I47" s="201"/>
      <c r="J47" s="201"/>
      <c r="K47" s="201"/>
      <c r="L47" s="201"/>
      <c r="M47" s="51" t="s">
        <v>53</v>
      </c>
      <c r="N47" s="51" t="s">
        <v>170</v>
      </c>
      <c r="P47" s="201"/>
      <c r="Q47" s="201"/>
      <c r="R47" s="201"/>
      <c r="S47" s="201"/>
      <c r="T47" s="201"/>
      <c r="U47" s="411" t="s">
        <v>71</v>
      </c>
      <c r="V47" s="411" t="s">
        <v>73</v>
      </c>
      <c r="W47" s="411"/>
      <c r="Y47" s="201"/>
      <c r="Z47" s="201"/>
      <c r="AA47" s="201"/>
      <c r="AB47" s="205" t="s">
        <v>30</v>
      </c>
      <c r="AC47" s="235" t="s">
        <v>5</v>
      </c>
      <c r="AD47" s="265" t="s">
        <v>29</v>
      </c>
      <c r="AE47" s="265"/>
      <c r="AF47" s="199"/>
      <c r="AG47" s="199"/>
      <c r="AJ47" s="37"/>
      <c r="AL47" s="37"/>
    </row>
    <row r="48" spans="1:41" s="51" customFormat="1" ht="12" customHeight="1" x14ac:dyDescent="0.3">
      <c r="B48" s="191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5" t="s">
        <v>169</v>
      </c>
      <c r="V48" s="411" t="s">
        <v>171</v>
      </c>
      <c r="W48" s="411"/>
      <c r="Y48" s="37"/>
      <c r="Z48" s="37"/>
      <c r="AA48" s="37"/>
      <c r="AB48" s="203"/>
      <c r="AC48" s="203"/>
      <c r="AF48" s="410">
        <v>4</v>
      </c>
      <c r="AJ48" s="37"/>
      <c r="AK48" s="37"/>
      <c r="AL48" s="37"/>
      <c r="AO48" s="37"/>
    </row>
    <row r="49" spans="1:41" s="2" customFormat="1" ht="12.75" customHeight="1" x14ac:dyDescent="0.3">
      <c r="C49" s="192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 s="2" customFormat="1" x14ac:dyDescent="0.3">
      <c r="C50" s="192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1" s="2" customFormat="1" x14ac:dyDescent="0.3">
      <c r="C51" s="192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1" s="2" customFormat="1" x14ac:dyDescent="0.3">
      <c r="A52" s="1"/>
      <c r="B52" s="1"/>
      <c r="C52" s="19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:41" s="1" customFormat="1" x14ac:dyDescent="0.3">
      <c r="A53"/>
      <c r="B53"/>
      <c r="C53" s="19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</sheetData>
  <sortState ref="A11:D37">
    <sortCondition ref="B11:B37"/>
  </sortState>
  <mergeCells count="24">
    <mergeCell ref="AK7:AK10"/>
    <mergeCell ref="A7:A10"/>
    <mergeCell ref="C7:C8"/>
    <mergeCell ref="C9:C10"/>
    <mergeCell ref="AJ7:AJ10"/>
    <mergeCell ref="D8:K8"/>
    <mergeCell ref="D9:K9"/>
    <mergeCell ref="D7:AI7"/>
    <mergeCell ref="A1:AO1"/>
    <mergeCell ref="A2:AO2"/>
    <mergeCell ref="A3:AO3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4:AO4"/>
    <mergeCell ref="B7:B10"/>
  </mergeCells>
  <conditionalFormatting sqref="AO43">
    <cfRule type="containsText" dxfId="60" priority="2" operator="containsText" text="TT">
      <formula>NOT(ISERROR(SEARCH("TT",AO43)))</formula>
    </cfRule>
  </conditionalFormatting>
  <conditionalFormatting sqref="AO11:AO42">
    <cfRule type="containsText" dxfId="59" priority="1" operator="containsText" text="TT">
      <formula>NOT(ISERROR(SEARCH("TT",AO11)))</formula>
    </cfRule>
  </conditionalFormatting>
  <pageMargins left="0.33" right="0.2" top="0.42" bottom="0.12" header="0.12" footer="0.12"/>
  <pageSetup paperSize="5" orientation="landscape" horizontalDpi="360" verticalDpi="36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topLeftCell="A37" workbookViewId="0">
      <selection activeCell="C44" sqref="C44:G45"/>
    </sheetView>
  </sheetViews>
  <sheetFormatPr defaultRowHeight="14.4" x14ac:dyDescent="0.3"/>
  <cols>
    <col min="1" max="1" width="3.6640625" customWidth="1"/>
    <col min="2" max="2" width="25.44140625" customWidth="1"/>
    <col min="3" max="3" width="3.109375" style="28" customWidth="1"/>
    <col min="4" max="5" width="3.6640625" style="37" customWidth="1"/>
    <col min="6" max="7" width="3.6640625" style="213" customWidth="1"/>
    <col min="8" max="8" width="4.33203125" style="37" customWidth="1"/>
    <col min="9" max="10" width="4.109375" style="37" customWidth="1"/>
    <col min="11" max="13" width="4.6640625" customWidth="1"/>
    <col min="14" max="17" width="3.6640625" style="37" customWidth="1"/>
    <col min="18" max="20" width="4.6640625" style="37" customWidth="1"/>
    <col min="21" max="21" width="2.109375" customWidth="1"/>
    <col min="22" max="22" width="3.6640625" customWidth="1"/>
    <col min="23" max="23" width="18.6640625" customWidth="1"/>
    <col min="24" max="24" width="6.33203125" customWidth="1"/>
    <col min="25" max="25" width="21.109375" customWidth="1"/>
    <col min="26" max="26" width="18.5546875" customWidth="1"/>
    <col min="27" max="27" width="38.109375" customWidth="1"/>
    <col min="28" max="28" width="7.109375" customWidth="1"/>
  </cols>
  <sheetData>
    <row r="1" spans="1:33" s="2" customFormat="1" ht="13.8" x14ac:dyDescent="0.25">
      <c r="A1" s="627" t="s">
        <v>177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W1" s="615" t="s">
        <v>161</v>
      </c>
      <c r="X1" s="615"/>
      <c r="Y1" s="615"/>
      <c r="Z1" s="615"/>
      <c r="AA1" s="615"/>
    </row>
    <row r="2" spans="1:33" s="2" customFormat="1" ht="13.8" x14ac:dyDescent="0.25">
      <c r="A2" s="615" t="s">
        <v>161</v>
      </c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W2" s="616" t="s">
        <v>217</v>
      </c>
      <c r="X2" s="616"/>
      <c r="Y2" s="616"/>
      <c r="Z2" s="616"/>
      <c r="AA2" s="616"/>
    </row>
    <row r="3" spans="1:33" s="2" customFormat="1" x14ac:dyDescent="0.3">
      <c r="A3" s="628" t="str">
        <f>'N. RAPOR 7A'!A3:T3</f>
        <v>TAHUN PELAJARAN 2020/2021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  <c r="V3"/>
      <c r="W3"/>
      <c r="X3"/>
      <c r="Y3"/>
      <c r="Z3"/>
      <c r="AA3"/>
    </row>
    <row r="4" spans="1:33" s="2" customFormat="1" ht="17.25" customHeight="1" x14ac:dyDescent="0.3">
      <c r="A4" s="3" t="s">
        <v>22</v>
      </c>
      <c r="B4" s="4"/>
      <c r="C4" s="442" t="s">
        <v>23</v>
      </c>
      <c r="D4" s="285" t="str">
        <f>Nilai_K_7D!D5</f>
        <v>7D</v>
      </c>
      <c r="E4" s="286"/>
      <c r="F4" s="287"/>
      <c r="G4" s="288"/>
      <c r="H4" s="289"/>
      <c r="I4" s="288"/>
      <c r="J4" s="289"/>
      <c r="K4" s="4"/>
      <c r="L4" s="4"/>
      <c r="M4" s="287"/>
      <c r="N4" s="285" t="s">
        <v>20</v>
      </c>
      <c r="O4" s="289"/>
      <c r="Q4" s="288" t="s">
        <v>19</v>
      </c>
      <c r="R4" s="289" t="str">
        <f>'D. Hadir 7D'!$E$6</f>
        <v xml:space="preserve">. . . . . . . . . . . . . . . . </v>
      </c>
      <c r="S4" s="289"/>
      <c r="T4" s="289"/>
      <c r="W4" s="3" t="s">
        <v>178</v>
      </c>
      <c r="X4" s="290" t="str">
        <f>D4</f>
        <v>7D</v>
      </c>
      <c r="Y4" s="4"/>
      <c r="Z4" s="291" t="s">
        <v>179</v>
      </c>
      <c r="AA4" s="292" t="str">
        <f>R5</f>
        <v>I (Ganjil)</v>
      </c>
      <c r="AB4"/>
    </row>
    <row r="5" spans="1:33" s="2" customFormat="1" ht="12.75" customHeight="1" thickBot="1" x14ac:dyDescent="0.35">
      <c r="A5" s="3" t="s">
        <v>24</v>
      </c>
      <c r="B5" s="4"/>
      <c r="C5" s="442" t="s">
        <v>19</v>
      </c>
      <c r="D5" s="285">
        <v>66</v>
      </c>
      <c r="E5" s="286"/>
      <c r="F5" s="287"/>
      <c r="G5" s="288"/>
      <c r="H5" s="289"/>
      <c r="I5" s="288"/>
      <c r="J5" s="289"/>
      <c r="K5" s="10"/>
      <c r="L5" s="4"/>
      <c r="M5" s="287"/>
      <c r="N5" s="285" t="s">
        <v>21</v>
      </c>
      <c r="O5" s="289"/>
      <c r="Q5" s="288" t="s">
        <v>19</v>
      </c>
      <c r="R5" s="289" t="str">
        <f>'D. Hadir 7D'!$E$8</f>
        <v>I (Ganjil)</v>
      </c>
      <c r="S5" s="289"/>
      <c r="T5" s="289"/>
      <c r="W5" s="10" t="s">
        <v>180</v>
      </c>
      <c r="X5" s="506" t="str">
        <f>R4</f>
        <v xml:space="preserve">. . . . . . . . . . . . . . . . </v>
      </c>
      <c r="AB5"/>
      <c r="AC5" s="10"/>
      <c r="AD5"/>
      <c r="AE5" s="291"/>
      <c r="AF5" s="28"/>
      <c r="AG5" s="293"/>
    </row>
    <row r="6" spans="1:33" s="2" customFormat="1" ht="12" customHeight="1" x14ac:dyDescent="0.3">
      <c r="A6" s="619" t="s">
        <v>0</v>
      </c>
      <c r="B6" s="629" t="s">
        <v>4</v>
      </c>
      <c r="C6" s="630" t="s">
        <v>1</v>
      </c>
      <c r="D6" s="624" t="s">
        <v>32</v>
      </c>
      <c r="E6" s="624"/>
      <c r="F6" s="624"/>
      <c r="G6" s="624"/>
      <c r="H6" s="624"/>
      <c r="I6" s="624"/>
      <c r="J6" s="632"/>
      <c r="K6" s="633" t="s">
        <v>30</v>
      </c>
      <c r="L6" s="634"/>
      <c r="M6" s="621" t="s">
        <v>2</v>
      </c>
      <c r="N6" s="623" t="s">
        <v>181</v>
      </c>
      <c r="O6" s="624"/>
      <c r="P6" s="624"/>
      <c r="Q6" s="624"/>
      <c r="R6" s="625" t="s">
        <v>31</v>
      </c>
      <c r="S6" s="626"/>
      <c r="T6" s="617" t="s">
        <v>2</v>
      </c>
      <c r="V6" s="619" t="s">
        <v>0</v>
      </c>
      <c r="W6" s="607" t="s">
        <v>182</v>
      </c>
      <c r="X6" s="608"/>
      <c r="Y6" s="608"/>
      <c r="Z6" s="608"/>
      <c r="AA6" s="609"/>
      <c r="AB6"/>
    </row>
    <row r="7" spans="1:33" s="2" customFormat="1" ht="14.25" customHeight="1" thickBot="1" x14ac:dyDescent="0.35">
      <c r="A7" s="642"/>
      <c r="B7" s="643"/>
      <c r="C7" s="644"/>
      <c r="D7" s="297" t="s">
        <v>188</v>
      </c>
      <c r="E7" s="298" t="s">
        <v>189</v>
      </c>
      <c r="F7" s="297" t="s">
        <v>190</v>
      </c>
      <c r="G7" s="298" t="s">
        <v>191</v>
      </c>
      <c r="H7" s="299" t="s">
        <v>28</v>
      </c>
      <c r="I7" s="300" t="s">
        <v>26</v>
      </c>
      <c r="J7" s="301" t="s">
        <v>27</v>
      </c>
      <c r="K7" s="302" t="s">
        <v>186</v>
      </c>
      <c r="L7" s="303" t="s">
        <v>187</v>
      </c>
      <c r="M7" s="641"/>
      <c r="N7" s="294" t="s">
        <v>183</v>
      </c>
      <c r="O7" s="294" t="s">
        <v>184</v>
      </c>
      <c r="P7" s="295" t="s">
        <v>185</v>
      </c>
      <c r="Q7" s="295" t="s">
        <v>222</v>
      </c>
      <c r="R7" s="296" t="s">
        <v>186</v>
      </c>
      <c r="S7" s="422" t="s">
        <v>187</v>
      </c>
      <c r="T7" s="640"/>
      <c r="V7" s="620"/>
      <c r="W7" s="610" t="s">
        <v>193</v>
      </c>
      <c r="X7" s="611"/>
      <c r="Y7" s="612"/>
      <c r="Z7" s="613" t="s">
        <v>192</v>
      </c>
      <c r="AA7" s="614"/>
      <c r="AB7"/>
    </row>
    <row r="8" spans="1:33" s="2" customFormat="1" ht="15" customHeight="1" thickTop="1" x14ac:dyDescent="0.3">
      <c r="A8" s="371" t="s">
        <v>194</v>
      </c>
      <c r="B8" s="491" t="s">
        <v>321</v>
      </c>
      <c r="C8" s="493" t="s">
        <v>12</v>
      </c>
      <c r="D8" s="495" t="e">
        <f>Nilai_P_7D!K11</f>
        <v>#DIV/0!</v>
      </c>
      <c r="E8" s="372" t="e">
        <f>Nilai_P_7D!S11</f>
        <v>#DIV/0!</v>
      </c>
      <c r="F8" s="437" t="e">
        <f>Nilai_P_7D!AA11</f>
        <v>#DIV/0!</v>
      </c>
      <c r="G8" s="438" t="e">
        <f>Nilai_P_7D!AI11</f>
        <v>#DIV/0!</v>
      </c>
      <c r="H8" s="372" t="e">
        <f>AVERAGE(D8:G8)</f>
        <v>#DIV/0!</v>
      </c>
      <c r="I8" s="372">
        <f>+Nilai_P_7D!AK11</f>
        <v>0</v>
      </c>
      <c r="J8" s="372">
        <f>Nilai_P_7D!AL11</f>
        <v>0</v>
      </c>
      <c r="K8" s="378" t="e">
        <f t="shared" ref="K8:K34" si="0">((2*H8)+I8+J8)/4</f>
        <v>#DIV/0!</v>
      </c>
      <c r="L8" s="413" t="e">
        <f>IF(K8&lt;66,"D",IF(K8&lt;78,"C",IF(K8&lt;89,"B","A")))</f>
        <v>#DIV/0!</v>
      </c>
      <c r="M8" s="429" t="e">
        <f>IF(K8&gt;$D$5,"T","TT")</f>
        <v>#DIV/0!</v>
      </c>
      <c r="N8" s="372" t="e">
        <f>Nilai_K_7D!K11</f>
        <v>#DIV/0!</v>
      </c>
      <c r="O8" s="372" t="e">
        <f>Nilai_K_7D!S11</f>
        <v>#DIV/0!</v>
      </c>
      <c r="P8" s="373" t="e">
        <f>Nilai_K_7D!AA11</f>
        <v>#DIV/0!</v>
      </c>
      <c r="Q8" s="374" t="e">
        <f>Nilai_K_7D!AI11</f>
        <v>#DIV/0!</v>
      </c>
      <c r="R8" s="430" t="e">
        <f t="shared" ref="R8:R34" si="1">AVERAGE(N8:Q8)</f>
        <v>#DIV/0!</v>
      </c>
      <c r="S8" s="413" t="e">
        <f t="shared" ref="S8:S34" si="2">IF(R8&lt;66,"D",IF(R8&lt;78,"C",IF(R8&lt;89,"B","A")))</f>
        <v>#DIV/0!</v>
      </c>
      <c r="T8" s="376" t="e">
        <f>IF(R8&gt;=D5,"T","TT")</f>
        <v>#DIV/0!</v>
      </c>
      <c r="V8" s="315" t="s">
        <v>194</v>
      </c>
      <c r="W8" s="584"/>
      <c r="X8" s="585"/>
      <c r="Y8" s="588"/>
      <c r="Z8" s="598"/>
      <c r="AA8" s="599"/>
      <c r="AB8"/>
    </row>
    <row r="9" spans="1:33" s="2" customFormat="1" ht="15" customHeight="1" x14ac:dyDescent="0.3">
      <c r="A9" s="307">
        <v>2</v>
      </c>
      <c r="B9" s="478" t="s">
        <v>322</v>
      </c>
      <c r="C9" s="494" t="s">
        <v>12</v>
      </c>
      <c r="D9" s="394" t="e">
        <f>Nilai_P_7D!K12</f>
        <v>#DIV/0!</v>
      </c>
      <c r="E9" s="380" t="e">
        <f>Nilai_P_7D!S12</f>
        <v>#DIV/0!</v>
      </c>
      <c r="F9" s="384" t="e">
        <f>Nilai_P_7D!AA12</f>
        <v>#DIV/0!</v>
      </c>
      <c r="G9" s="380" t="e">
        <f>Nilai_P_7D!AI12</f>
        <v>#DIV/0!</v>
      </c>
      <c r="H9" s="380" t="e">
        <f t="shared" ref="H9:H34" si="3">AVERAGE(D9:G9)</f>
        <v>#DIV/0!</v>
      </c>
      <c r="I9" s="384">
        <f>+Nilai_P_7D!AK12</f>
        <v>0</v>
      </c>
      <c r="J9" s="445">
        <f>Nilai_P_7D!AL12</f>
        <v>0</v>
      </c>
      <c r="K9" s="385" t="e">
        <f t="shared" si="0"/>
        <v>#DIV/0!</v>
      </c>
      <c r="L9" s="414" t="e">
        <f t="shared" ref="L9:L34" si="4">IF(K9&lt;66,"D",IF(K9&lt;78,"C",IF(K9&lt;89,"B","A")))</f>
        <v>#DIV/0!</v>
      </c>
      <c r="M9" s="379" t="e">
        <f>IF(K9&gt;$D$5,"T","TT")</f>
        <v>#DIV/0!</v>
      </c>
      <c r="N9" s="372" t="e">
        <f>Nilai_K_7D!K12</f>
        <v>#DIV/0!</v>
      </c>
      <c r="O9" s="372" t="e">
        <f>Nilai_K_7D!S12</f>
        <v>#DIV/0!</v>
      </c>
      <c r="P9" s="373" t="e">
        <f>Nilai_K_7D!AA12</f>
        <v>#DIV/0!</v>
      </c>
      <c r="Q9" s="374" t="e">
        <f>Nilai_K_7D!AI12</f>
        <v>#DIV/0!</v>
      </c>
      <c r="R9" s="375" t="e">
        <f t="shared" si="1"/>
        <v>#DIV/0!</v>
      </c>
      <c r="S9" s="414" t="e">
        <f t="shared" si="2"/>
        <v>#DIV/0!</v>
      </c>
      <c r="T9" s="379" t="e">
        <f t="shared" ref="T9:T34" si="5">IF(R9&gt;=D6,"T","TT")</f>
        <v>#DIV/0!</v>
      </c>
      <c r="V9" s="315">
        <v>2</v>
      </c>
      <c r="W9" s="584"/>
      <c r="X9" s="585"/>
      <c r="Y9" s="588"/>
      <c r="Z9" s="598"/>
      <c r="AA9" s="599"/>
      <c r="AB9"/>
    </row>
    <row r="10" spans="1:33" s="2" customFormat="1" ht="15" customHeight="1" x14ac:dyDescent="0.3">
      <c r="A10" s="307">
        <v>3</v>
      </c>
      <c r="B10" s="478" t="s">
        <v>323</v>
      </c>
      <c r="C10" s="494" t="s">
        <v>6</v>
      </c>
      <c r="D10" s="394" t="e">
        <f>Nilai_P_7D!K13</f>
        <v>#DIV/0!</v>
      </c>
      <c r="E10" s="380" t="e">
        <f>Nilai_P_7E!S13</f>
        <v>#DIV/0!</v>
      </c>
      <c r="F10" s="384" t="e">
        <f>Nilai_P_7D!AA13</f>
        <v>#DIV/0!</v>
      </c>
      <c r="G10" s="380" t="e">
        <f>Nilai_P_7D!AI13</f>
        <v>#DIV/0!</v>
      </c>
      <c r="H10" s="380" t="e">
        <f t="shared" si="3"/>
        <v>#DIV/0!</v>
      </c>
      <c r="I10" s="384">
        <f>+Nilai_P_7D!AK13</f>
        <v>0</v>
      </c>
      <c r="J10" s="445">
        <f>Nilai_P_7D!AL13</f>
        <v>0</v>
      </c>
      <c r="K10" s="385" t="e">
        <f t="shared" si="0"/>
        <v>#DIV/0!</v>
      </c>
      <c r="L10" s="414" t="e">
        <f t="shared" si="4"/>
        <v>#DIV/0!</v>
      </c>
      <c r="M10" s="379" t="e">
        <f t="shared" ref="M10:M34" si="6">IF(K10&gt;$D$5,"T","TT")</f>
        <v>#DIV/0!</v>
      </c>
      <c r="N10" s="372" t="e">
        <f>Nilai_K_7D!K13</f>
        <v>#DIV/0!</v>
      </c>
      <c r="O10" s="372" t="e">
        <f>Nilai_K_7D!S13</f>
        <v>#DIV/0!</v>
      </c>
      <c r="P10" s="373" t="e">
        <f>Nilai_K_7D!AA13</f>
        <v>#DIV/0!</v>
      </c>
      <c r="Q10" s="374" t="e">
        <f>Nilai_K_7D!AI13</f>
        <v>#DIV/0!</v>
      </c>
      <c r="R10" s="375" t="e">
        <f t="shared" si="1"/>
        <v>#DIV/0!</v>
      </c>
      <c r="S10" s="414" t="e">
        <f t="shared" si="2"/>
        <v>#DIV/0!</v>
      </c>
      <c r="T10" s="379" t="e">
        <f t="shared" si="5"/>
        <v>#DIV/0!</v>
      </c>
      <c r="V10" s="315">
        <v>3</v>
      </c>
      <c r="W10" s="584"/>
      <c r="X10" s="585"/>
      <c r="Y10" s="588"/>
      <c r="Z10" s="598"/>
      <c r="AA10" s="599"/>
      <c r="AB10"/>
    </row>
    <row r="11" spans="1:33" s="2" customFormat="1" ht="15" customHeight="1" x14ac:dyDescent="0.3">
      <c r="A11" s="307">
        <v>4</v>
      </c>
      <c r="B11" s="478" t="s">
        <v>324</v>
      </c>
      <c r="C11" s="494" t="s">
        <v>12</v>
      </c>
      <c r="D11" s="394" t="e">
        <f>Nilai_P_7D!K14</f>
        <v>#DIV/0!</v>
      </c>
      <c r="E11" s="380" t="e">
        <f>Nilai_P_7E!S14</f>
        <v>#DIV/0!</v>
      </c>
      <c r="F11" s="384" t="e">
        <f>Nilai_P_7D!AA14</f>
        <v>#DIV/0!</v>
      </c>
      <c r="G11" s="380" t="e">
        <f>Nilai_P_7D!AI14</f>
        <v>#DIV/0!</v>
      </c>
      <c r="H11" s="380" t="e">
        <f t="shared" si="3"/>
        <v>#DIV/0!</v>
      </c>
      <c r="I11" s="384">
        <f>+Nilai_P_7D!AK14</f>
        <v>0</v>
      </c>
      <c r="J11" s="445">
        <f>Nilai_P_7D!AL14</f>
        <v>0</v>
      </c>
      <c r="K11" s="385" t="e">
        <f t="shared" si="0"/>
        <v>#DIV/0!</v>
      </c>
      <c r="L11" s="414" t="e">
        <f t="shared" si="4"/>
        <v>#DIV/0!</v>
      </c>
      <c r="M11" s="379" t="e">
        <f t="shared" si="6"/>
        <v>#DIV/0!</v>
      </c>
      <c r="N11" s="372" t="e">
        <f>Nilai_K_7D!K14</f>
        <v>#DIV/0!</v>
      </c>
      <c r="O11" s="372" t="e">
        <f>Nilai_K_7D!S14</f>
        <v>#DIV/0!</v>
      </c>
      <c r="P11" s="373" t="e">
        <f>Nilai_K_7D!AA14</f>
        <v>#DIV/0!</v>
      </c>
      <c r="Q11" s="374" t="e">
        <f>Nilai_K_7D!AI14</f>
        <v>#DIV/0!</v>
      </c>
      <c r="R11" s="375" t="e">
        <f t="shared" si="1"/>
        <v>#DIV/0!</v>
      </c>
      <c r="S11" s="414" t="e">
        <f t="shared" si="2"/>
        <v>#DIV/0!</v>
      </c>
      <c r="T11" s="379" t="e">
        <f t="shared" si="5"/>
        <v>#DIV/0!</v>
      </c>
      <c r="V11" s="315">
        <v>5</v>
      </c>
      <c r="W11" s="584"/>
      <c r="X11" s="585"/>
      <c r="Y11" s="588"/>
      <c r="Z11" s="598"/>
      <c r="AA11" s="599"/>
      <c r="AB11"/>
    </row>
    <row r="12" spans="1:33" s="386" customFormat="1" ht="15" customHeight="1" x14ac:dyDescent="0.3">
      <c r="A12" s="307">
        <v>5</v>
      </c>
      <c r="B12" s="478" t="s">
        <v>325</v>
      </c>
      <c r="C12" s="494" t="s">
        <v>6</v>
      </c>
      <c r="D12" s="394" t="e">
        <f>Nilai_P_7D!K15</f>
        <v>#DIV/0!</v>
      </c>
      <c r="E12" s="380" t="e">
        <f>Nilai_P_7E!S15</f>
        <v>#DIV/0!</v>
      </c>
      <c r="F12" s="384" t="e">
        <f>Nilai_P_7D!AA15</f>
        <v>#DIV/0!</v>
      </c>
      <c r="G12" s="380" t="e">
        <f>Nilai_P_7D!AI15</f>
        <v>#DIV/0!</v>
      </c>
      <c r="H12" s="380" t="e">
        <f t="shared" si="3"/>
        <v>#DIV/0!</v>
      </c>
      <c r="I12" s="384">
        <f>+Nilai_P_7D!AK15</f>
        <v>0</v>
      </c>
      <c r="J12" s="445">
        <f>Nilai_P_7D!AL15</f>
        <v>0</v>
      </c>
      <c r="K12" s="385" t="e">
        <f t="shared" si="0"/>
        <v>#DIV/0!</v>
      </c>
      <c r="L12" s="414" t="e">
        <f t="shared" si="4"/>
        <v>#DIV/0!</v>
      </c>
      <c r="M12" s="379" t="e">
        <f t="shared" si="6"/>
        <v>#DIV/0!</v>
      </c>
      <c r="N12" s="372" t="e">
        <f>Nilai_K_7D!K15</f>
        <v>#DIV/0!</v>
      </c>
      <c r="O12" s="372" t="e">
        <f>Nilai_K_7D!S15</f>
        <v>#DIV/0!</v>
      </c>
      <c r="P12" s="373" t="e">
        <f>Nilai_K_7D!AA15</f>
        <v>#DIV/0!</v>
      </c>
      <c r="Q12" s="374" t="e">
        <f>Nilai_K_7D!AI15</f>
        <v>#DIV/0!</v>
      </c>
      <c r="R12" s="375" t="e">
        <f t="shared" si="1"/>
        <v>#DIV/0!</v>
      </c>
      <c r="S12" s="414" t="e">
        <f t="shared" si="2"/>
        <v>#DIV/0!</v>
      </c>
      <c r="T12" s="379" t="e">
        <f t="shared" si="5"/>
        <v>#DIV/0!</v>
      </c>
      <c r="V12" s="315">
        <v>6</v>
      </c>
      <c r="W12" s="602"/>
      <c r="X12" s="603"/>
      <c r="Y12" s="604"/>
      <c r="Z12" s="605"/>
      <c r="AA12" s="606"/>
      <c r="AB12" s="387"/>
    </row>
    <row r="13" spans="1:33" s="2" customFormat="1" ht="15" customHeight="1" x14ac:dyDescent="0.3">
      <c r="A13" s="307">
        <v>6</v>
      </c>
      <c r="B13" s="478" t="s">
        <v>326</v>
      </c>
      <c r="C13" s="494" t="s">
        <v>6</v>
      </c>
      <c r="D13" s="394" t="e">
        <f>Nilai_P_7D!K16</f>
        <v>#DIV/0!</v>
      </c>
      <c r="E13" s="380" t="e">
        <f>Nilai_P_7E!S16</f>
        <v>#DIV/0!</v>
      </c>
      <c r="F13" s="384" t="e">
        <f>Nilai_P_7D!AA16</f>
        <v>#DIV/0!</v>
      </c>
      <c r="G13" s="380" t="e">
        <f>Nilai_P_7D!AI16</f>
        <v>#DIV/0!</v>
      </c>
      <c r="H13" s="380" t="e">
        <f t="shared" si="3"/>
        <v>#DIV/0!</v>
      </c>
      <c r="I13" s="384">
        <f>+Nilai_P_7D!AK16</f>
        <v>0</v>
      </c>
      <c r="J13" s="445">
        <f>Nilai_P_7D!AL16</f>
        <v>0</v>
      </c>
      <c r="K13" s="385" t="e">
        <f t="shared" si="0"/>
        <v>#DIV/0!</v>
      </c>
      <c r="L13" s="414" t="e">
        <f t="shared" si="4"/>
        <v>#DIV/0!</v>
      </c>
      <c r="M13" s="379" t="e">
        <f t="shared" si="6"/>
        <v>#DIV/0!</v>
      </c>
      <c r="N13" s="372" t="e">
        <f>Nilai_K_7D!K16</f>
        <v>#DIV/0!</v>
      </c>
      <c r="O13" s="372" t="e">
        <f>Nilai_K_7D!S16</f>
        <v>#DIV/0!</v>
      </c>
      <c r="P13" s="373" t="e">
        <f>Nilai_K_7D!AA16</f>
        <v>#DIV/0!</v>
      </c>
      <c r="Q13" s="374" t="e">
        <f>Nilai_K_7D!AI16</f>
        <v>#DIV/0!</v>
      </c>
      <c r="R13" s="375" t="e">
        <f t="shared" si="1"/>
        <v>#DIV/0!</v>
      </c>
      <c r="S13" s="414" t="e">
        <f t="shared" si="2"/>
        <v>#DIV/0!</v>
      </c>
      <c r="T13" s="379" t="e">
        <f t="shared" si="5"/>
        <v>#DIV/0!</v>
      </c>
      <c r="V13" s="315">
        <v>7</v>
      </c>
      <c r="W13" s="584"/>
      <c r="X13" s="585"/>
      <c r="Y13" s="588"/>
      <c r="Z13" s="598"/>
      <c r="AA13" s="599"/>
      <c r="AB13"/>
    </row>
    <row r="14" spans="1:33" s="2" customFormat="1" ht="15" customHeight="1" x14ac:dyDescent="0.3">
      <c r="A14" s="307">
        <v>7</v>
      </c>
      <c r="B14" s="478" t="s">
        <v>327</v>
      </c>
      <c r="C14" s="494" t="s">
        <v>6</v>
      </c>
      <c r="D14" s="394" t="e">
        <f>Nilai_P_7D!K17</f>
        <v>#DIV/0!</v>
      </c>
      <c r="E14" s="380" t="e">
        <f>Nilai_P_7E!S17</f>
        <v>#DIV/0!</v>
      </c>
      <c r="F14" s="384" t="e">
        <f>Nilai_P_7D!AA17</f>
        <v>#DIV/0!</v>
      </c>
      <c r="G14" s="380" t="e">
        <f>Nilai_P_7D!AI17</f>
        <v>#DIV/0!</v>
      </c>
      <c r="H14" s="380" t="e">
        <f t="shared" si="3"/>
        <v>#DIV/0!</v>
      </c>
      <c r="I14" s="384">
        <f>+Nilai_P_7D!AK17</f>
        <v>0</v>
      </c>
      <c r="J14" s="445">
        <f>Nilai_P_7D!AL17</f>
        <v>0</v>
      </c>
      <c r="K14" s="385" t="e">
        <f t="shared" si="0"/>
        <v>#DIV/0!</v>
      </c>
      <c r="L14" s="414" t="e">
        <f t="shared" si="4"/>
        <v>#DIV/0!</v>
      </c>
      <c r="M14" s="379" t="e">
        <f t="shared" si="6"/>
        <v>#DIV/0!</v>
      </c>
      <c r="N14" s="372" t="e">
        <f>Nilai_K_7D!K17</f>
        <v>#DIV/0!</v>
      </c>
      <c r="O14" s="372" t="e">
        <f>Nilai_K_7D!S17</f>
        <v>#DIV/0!</v>
      </c>
      <c r="P14" s="373" t="e">
        <f>Nilai_K_7D!AA17</f>
        <v>#DIV/0!</v>
      </c>
      <c r="Q14" s="374" t="e">
        <f>Nilai_K_7D!AI17</f>
        <v>#DIV/0!</v>
      </c>
      <c r="R14" s="375" t="e">
        <f t="shared" si="1"/>
        <v>#DIV/0!</v>
      </c>
      <c r="S14" s="414" t="e">
        <f t="shared" si="2"/>
        <v>#DIV/0!</v>
      </c>
      <c r="T14" s="379" t="e">
        <f t="shared" si="5"/>
        <v>#DIV/0!</v>
      </c>
      <c r="V14" s="315">
        <v>9</v>
      </c>
      <c r="W14" s="584"/>
      <c r="X14" s="585"/>
      <c r="Y14" s="588"/>
      <c r="Z14" s="598"/>
      <c r="AA14" s="599"/>
      <c r="AB14"/>
    </row>
    <row r="15" spans="1:33" s="2" customFormat="1" ht="15" customHeight="1" x14ac:dyDescent="0.3">
      <c r="A15" s="307">
        <v>8</v>
      </c>
      <c r="B15" s="478" t="s">
        <v>328</v>
      </c>
      <c r="C15" s="494" t="s">
        <v>6</v>
      </c>
      <c r="D15" s="394" t="e">
        <f>Nilai_P_7D!K18</f>
        <v>#DIV/0!</v>
      </c>
      <c r="E15" s="380" t="e">
        <f>Nilai_P_7E!S18</f>
        <v>#DIV/0!</v>
      </c>
      <c r="F15" s="384" t="e">
        <f>Nilai_P_7D!AA18</f>
        <v>#DIV/0!</v>
      </c>
      <c r="G15" s="380" t="e">
        <f>Nilai_P_7D!AI18</f>
        <v>#DIV/0!</v>
      </c>
      <c r="H15" s="380" t="e">
        <f t="shared" si="3"/>
        <v>#DIV/0!</v>
      </c>
      <c r="I15" s="384">
        <f>+Nilai_P_7D!AK18</f>
        <v>0</v>
      </c>
      <c r="J15" s="445">
        <f>Nilai_P_7D!AL18</f>
        <v>0</v>
      </c>
      <c r="K15" s="385" t="e">
        <f t="shared" si="0"/>
        <v>#DIV/0!</v>
      </c>
      <c r="L15" s="414" t="e">
        <f t="shared" si="4"/>
        <v>#DIV/0!</v>
      </c>
      <c r="M15" s="379" t="e">
        <f t="shared" si="6"/>
        <v>#DIV/0!</v>
      </c>
      <c r="N15" s="372" t="e">
        <f>Nilai_K_7D!K18</f>
        <v>#DIV/0!</v>
      </c>
      <c r="O15" s="372" t="e">
        <f>Nilai_K_7D!S18</f>
        <v>#DIV/0!</v>
      </c>
      <c r="P15" s="373" t="e">
        <f>Nilai_K_7D!AA18</f>
        <v>#DIV/0!</v>
      </c>
      <c r="Q15" s="374" t="e">
        <f>Nilai_K_7D!AI18</f>
        <v>#DIV/0!</v>
      </c>
      <c r="R15" s="375" t="e">
        <f t="shared" si="1"/>
        <v>#DIV/0!</v>
      </c>
      <c r="S15" s="414" t="e">
        <f t="shared" si="2"/>
        <v>#DIV/0!</v>
      </c>
      <c r="T15" s="379" t="e">
        <f t="shared" si="5"/>
        <v>#DIV/0!</v>
      </c>
      <c r="U15" s="2" t="s">
        <v>3</v>
      </c>
      <c r="V15" s="315">
        <v>10</v>
      </c>
      <c r="W15" s="584"/>
      <c r="X15" s="585"/>
      <c r="Y15" s="588"/>
      <c r="Z15" s="598"/>
      <c r="AA15" s="599"/>
      <c r="AB15"/>
    </row>
    <row r="16" spans="1:33" s="386" customFormat="1" ht="15" customHeight="1" x14ac:dyDescent="0.3">
      <c r="A16" s="307">
        <v>9</v>
      </c>
      <c r="B16" s="478" t="s">
        <v>329</v>
      </c>
      <c r="C16" s="494" t="s">
        <v>12</v>
      </c>
      <c r="D16" s="394" t="e">
        <f>Nilai_P_7D!K19</f>
        <v>#DIV/0!</v>
      </c>
      <c r="E16" s="380" t="e">
        <f>Nilai_P_7E!S19</f>
        <v>#DIV/0!</v>
      </c>
      <c r="F16" s="384" t="e">
        <f>Nilai_P_7D!AA19</f>
        <v>#DIV/0!</v>
      </c>
      <c r="G16" s="380" t="e">
        <f>Nilai_P_7D!AI19</f>
        <v>#DIV/0!</v>
      </c>
      <c r="H16" s="380" t="e">
        <f t="shared" si="3"/>
        <v>#DIV/0!</v>
      </c>
      <c r="I16" s="384">
        <f>+Nilai_P_7D!AK19</f>
        <v>0</v>
      </c>
      <c r="J16" s="445">
        <f>Nilai_P_7D!AL19</f>
        <v>0</v>
      </c>
      <c r="K16" s="389" t="e">
        <f t="shared" si="0"/>
        <v>#DIV/0!</v>
      </c>
      <c r="L16" s="414" t="e">
        <f t="shared" si="4"/>
        <v>#DIV/0!</v>
      </c>
      <c r="M16" s="379" t="e">
        <f t="shared" si="6"/>
        <v>#DIV/0!</v>
      </c>
      <c r="N16" s="372" t="e">
        <f>Nilai_K_7D!K19</f>
        <v>#DIV/0!</v>
      </c>
      <c r="O16" s="372" t="e">
        <f>Nilai_K_7D!S19</f>
        <v>#DIV/0!</v>
      </c>
      <c r="P16" s="373" t="e">
        <f>Nilai_K_7D!AA19</f>
        <v>#DIV/0!</v>
      </c>
      <c r="Q16" s="374" t="e">
        <f>Nilai_K_7D!AI19</f>
        <v>#DIV/0!</v>
      </c>
      <c r="R16" s="375" t="e">
        <f t="shared" si="1"/>
        <v>#DIV/0!</v>
      </c>
      <c r="S16" s="414" t="e">
        <f t="shared" si="2"/>
        <v>#DIV/0!</v>
      </c>
      <c r="T16" s="379" t="e">
        <f t="shared" si="5"/>
        <v>#DIV/0!</v>
      </c>
      <c r="U16" s="390"/>
      <c r="V16" s="391">
        <v>11</v>
      </c>
      <c r="W16" s="584"/>
      <c r="X16" s="585"/>
      <c r="Y16" s="588"/>
      <c r="Z16" s="598"/>
      <c r="AA16" s="599"/>
      <c r="AB16" s="387"/>
    </row>
    <row r="17" spans="1:28" s="2" customFormat="1" x14ac:dyDescent="0.3">
      <c r="A17" s="307">
        <v>10</v>
      </c>
      <c r="B17" s="478" t="s">
        <v>330</v>
      </c>
      <c r="C17" s="494" t="s">
        <v>12</v>
      </c>
      <c r="D17" s="394" t="e">
        <f>Nilai_P_7D!K20</f>
        <v>#DIV/0!</v>
      </c>
      <c r="E17" s="380" t="e">
        <f>Nilai_P_7E!S20</f>
        <v>#DIV/0!</v>
      </c>
      <c r="F17" s="384" t="e">
        <f>Nilai_P_7D!AA20</f>
        <v>#DIV/0!</v>
      </c>
      <c r="G17" s="380" t="e">
        <f>Nilai_P_7D!AI20</f>
        <v>#DIV/0!</v>
      </c>
      <c r="H17" s="380" t="e">
        <f t="shared" si="3"/>
        <v>#DIV/0!</v>
      </c>
      <c r="I17" s="384">
        <f>+Nilai_P_7D!AK20</f>
        <v>0</v>
      </c>
      <c r="J17" s="445">
        <f>Nilai_P_7D!AL20</f>
        <v>0</v>
      </c>
      <c r="K17" s="385" t="e">
        <f t="shared" si="0"/>
        <v>#DIV/0!</v>
      </c>
      <c r="L17" s="414" t="e">
        <f t="shared" si="4"/>
        <v>#DIV/0!</v>
      </c>
      <c r="M17" s="379" t="e">
        <f t="shared" si="6"/>
        <v>#DIV/0!</v>
      </c>
      <c r="N17" s="372" t="e">
        <f>Nilai_K_7D!K20</f>
        <v>#DIV/0!</v>
      </c>
      <c r="O17" s="372" t="e">
        <f>Nilai_K_7D!S20</f>
        <v>#DIV/0!</v>
      </c>
      <c r="P17" s="373" t="e">
        <f>Nilai_K_7D!AA20</f>
        <v>#DIV/0!</v>
      </c>
      <c r="Q17" s="374" t="e">
        <f>Nilai_K_7D!AI20</f>
        <v>#DIV/0!</v>
      </c>
      <c r="R17" s="375" t="e">
        <f t="shared" si="1"/>
        <v>#DIV/0!</v>
      </c>
      <c r="S17" s="414" t="e">
        <f t="shared" si="2"/>
        <v>#DIV/0!</v>
      </c>
      <c r="T17" s="379" t="e">
        <f t="shared" si="5"/>
        <v>#DIV/0!</v>
      </c>
      <c r="V17" s="315">
        <v>12</v>
      </c>
      <c r="W17" s="584"/>
      <c r="X17" s="585"/>
      <c r="Y17" s="588"/>
      <c r="Z17" s="598"/>
      <c r="AA17" s="599"/>
      <c r="AB17"/>
    </row>
    <row r="18" spans="1:28" s="2" customFormat="1" x14ac:dyDescent="0.3">
      <c r="A18" s="307">
        <v>11</v>
      </c>
      <c r="B18" s="478" t="s">
        <v>331</v>
      </c>
      <c r="C18" s="494" t="s">
        <v>12</v>
      </c>
      <c r="D18" s="394" t="e">
        <f>Nilai_P_7D!K21</f>
        <v>#DIV/0!</v>
      </c>
      <c r="E18" s="380" t="e">
        <f>Nilai_P_7E!S21</f>
        <v>#DIV/0!</v>
      </c>
      <c r="F18" s="384" t="e">
        <f>Nilai_P_7D!AA21</f>
        <v>#DIV/0!</v>
      </c>
      <c r="G18" s="380" t="e">
        <f>Nilai_P_7D!AI21</f>
        <v>#DIV/0!</v>
      </c>
      <c r="H18" s="380" t="e">
        <f t="shared" si="3"/>
        <v>#DIV/0!</v>
      </c>
      <c r="I18" s="384">
        <f>+Nilai_P_7D!AK21</f>
        <v>0</v>
      </c>
      <c r="J18" s="445">
        <f>Nilai_P_7D!AL21</f>
        <v>0</v>
      </c>
      <c r="K18" s="385" t="e">
        <f t="shared" si="0"/>
        <v>#DIV/0!</v>
      </c>
      <c r="L18" s="414" t="e">
        <f t="shared" si="4"/>
        <v>#DIV/0!</v>
      </c>
      <c r="M18" s="379" t="e">
        <f t="shared" si="6"/>
        <v>#DIV/0!</v>
      </c>
      <c r="N18" s="372" t="e">
        <f>Nilai_K_7D!K21</f>
        <v>#DIV/0!</v>
      </c>
      <c r="O18" s="372" t="e">
        <f>Nilai_K_7D!S21</f>
        <v>#DIV/0!</v>
      </c>
      <c r="P18" s="373" t="e">
        <f>Nilai_K_7D!AA21</f>
        <v>#DIV/0!</v>
      </c>
      <c r="Q18" s="374" t="e">
        <f>Nilai_K_7D!AI21</f>
        <v>#DIV/0!</v>
      </c>
      <c r="R18" s="375" t="e">
        <f t="shared" si="1"/>
        <v>#DIV/0!</v>
      </c>
      <c r="S18" s="414" t="e">
        <f t="shared" si="2"/>
        <v>#DIV/0!</v>
      </c>
      <c r="T18" s="379" t="e">
        <f t="shared" si="5"/>
        <v>#DIV/0!</v>
      </c>
      <c r="V18" s="315">
        <v>13</v>
      </c>
      <c r="W18" s="584"/>
      <c r="X18" s="585"/>
      <c r="Y18" s="588"/>
      <c r="Z18" s="598"/>
      <c r="AA18" s="599"/>
      <c r="AB18"/>
    </row>
    <row r="19" spans="1:28" s="2" customFormat="1" x14ac:dyDescent="0.3">
      <c r="A19" s="307">
        <v>12</v>
      </c>
      <c r="B19" s="478" t="s">
        <v>332</v>
      </c>
      <c r="C19" s="494" t="s">
        <v>12</v>
      </c>
      <c r="D19" s="394" t="e">
        <f>Nilai_P_7D!K22</f>
        <v>#DIV/0!</v>
      </c>
      <c r="E19" s="380" t="e">
        <f>Nilai_P_7E!S22</f>
        <v>#DIV/0!</v>
      </c>
      <c r="F19" s="384" t="e">
        <f>Nilai_P_7D!AA22</f>
        <v>#DIV/0!</v>
      </c>
      <c r="G19" s="380" t="e">
        <f>Nilai_P_7D!AI22</f>
        <v>#DIV/0!</v>
      </c>
      <c r="H19" s="380" t="e">
        <f t="shared" si="3"/>
        <v>#DIV/0!</v>
      </c>
      <c r="I19" s="384">
        <f>+Nilai_P_7D!AK22</f>
        <v>0</v>
      </c>
      <c r="J19" s="445">
        <f>Nilai_P_7D!AL22</f>
        <v>0</v>
      </c>
      <c r="K19" s="392" t="e">
        <f t="shared" si="0"/>
        <v>#DIV/0!</v>
      </c>
      <c r="L19" s="414" t="e">
        <f t="shared" si="4"/>
        <v>#DIV/0!</v>
      </c>
      <c r="M19" s="379" t="e">
        <f t="shared" si="6"/>
        <v>#DIV/0!</v>
      </c>
      <c r="N19" s="372" t="e">
        <f>Nilai_K_7D!K22</f>
        <v>#DIV/0!</v>
      </c>
      <c r="O19" s="372" t="e">
        <f>Nilai_K_7D!S22</f>
        <v>#DIV/0!</v>
      </c>
      <c r="P19" s="373" t="e">
        <f>Nilai_K_7D!AA22</f>
        <v>#DIV/0!</v>
      </c>
      <c r="Q19" s="374" t="e">
        <f>Nilai_K_7D!AI22</f>
        <v>#DIV/0!</v>
      </c>
      <c r="R19" s="375" t="e">
        <f t="shared" si="1"/>
        <v>#DIV/0!</v>
      </c>
      <c r="S19" s="414" t="e">
        <f t="shared" si="2"/>
        <v>#DIV/0!</v>
      </c>
      <c r="T19" s="379" t="e">
        <f t="shared" si="5"/>
        <v>#DIV/0!</v>
      </c>
      <c r="V19" s="315">
        <v>27</v>
      </c>
      <c r="W19" s="584"/>
      <c r="X19" s="585"/>
      <c r="Y19" s="588"/>
      <c r="Z19" s="598"/>
      <c r="AA19" s="599"/>
      <c r="AB19"/>
    </row>
    <row r="20" spans="1:28" s="2" customFormat="1" x14ac:dyDescent="0.3">
      <c r="A20" s="307">
        <v>13</v>
      </c>
      <c r="B20" s="478" t="s">
        <v>333</v>
      </c>
      <c r="C20" s="494" t="s">
        <v>6</v>
      </c>
      <c r="D20" s="394" t="e">
        <f>Nilai_P_7D!K23</f>
        <v>#DIV/0!</v>
      </c>
      <c r="E20" s="380" t="e">
        <f>Nilai_P_7E!S23</f>
        <v>#DIV/0!</v>
      </c>
      <c r="F20" s="384" t="e">
        <f>Nilai_P_7D!AA23</f>
        <v>#DIV/0!</v>
      </c>
      <c r="G20" s="380" t="e">
        <f>Nilai_P_7D!AI23</f>
        <v>#DIV/0!</v>
      </c>
      <c r="H20" s="380" t="e">
        <f t="shared" si="3"/>
        <v>#DIV/0!</v>
      </c>
      <c r="I20" s="384">
        <f>+Nilai_P_7D!AK23</f>
        <v>0</v>
      </c>
      <c r="J20" s="445">
        <f>Nilai_P_7D!AL23</f>
        <v>0</v>
      </c>
      <c r="K20" s="385" t="e">
        <f t="shared" si="0"/>
        <v>#DIV/0!</v>
      </c>
      <c r="L20" s="414" t="e">
        <f t="shared" si="4"/>
        <v>#DIV/0!</v>
      </c>
      <c r="M20" s="379" t="e">
        <f t="shared" si="6"/>
        <v>#DIV/0!</v>
      </c>
      <c r="N20" s="372" t="e">
        <f>Nilai_K_7D!K23</f>
        <v>#DIV/0!</v>
      </c>
      <c r="O20" s="372" t="e">
        <f>Nilai_K_7D!S23</f>
        <v>#DIV/0!</v>
      </c>
      <c r="P20" s="373" t="e">
        <f>Nilai_K_7D!AA23</f>
        <v>#DIV/0!</v>
      </c>
      <c r="Q20" s="374" t="e">
        <f>Nilai_K_7D!AI23</f>
        <v>#DIV/0!</v>
      </c>
      <c r="R20" s="375" t="e">
        <f t="shared" si="1"/>
        <v>#DIV/0!</v>
      </c>
      <c r="S20" s="414" t="e">
        <f t="shared" si="2"/>
        <v>#DIV/0!</v>
      </c>
      <c r="T20" s="379" t="e">
        <f t="shared" si="5"/>
        <v>#DIV/0!</v>
      </c>
      <c r="V20" s="315">
        <v>14</v>
      </c>
      <c r="W20" s="584"/>
      <c r="X20" s="585"/>
      <c r="Y20" s="588"/>
      <c r="Z20" s="598"/>
      <c r="AA20" s="599"/>
      <c r="AB20"/>
    </row>
    <row r="21" spans="1:28" s="2" customFormat="1" x14ac:dyDescent="0.3">
      <c r="A21" s="307">
        <v>14</v>
      </c>
      <c r="B21" s="478" t="s">
        <v>334</v>
      </c>
      <c r="C21" s="494" t="s">
        <v>6</v>
      </c>
      <c r="D21" s="394" t="e">
        <f>Nilai_P_7D!K24</f>
        <v>#DIV/0!</v>
      </c>
      <c r="E21" s="380" t="e">
        <f>Nilai_P_7E!S24</f>
        <v>#DIV/0!</v>
      </c>
      <c r="F21" s="384" t="e">
        <f>Nilai_P_7D!AA24</f>
        <v>#DIV/0!</v>
      </c>
      <c r="G21" s="380" t="e">
        <f>Nilai_P_7D!AI24</f>
        <v>#DIV/0!</v>
      </c>
      <c r="H21" s="380" t="e">
        <f t="shared" si="3"/>
        <v>#DIV/0!</v>
      </c>
      <c r="I21" s="384">
        <f>+Nilai_P_7D!AK24</f>
        <v>0</v>
      </c>
      <c r="J21" s="445">
        <f>Nilai_P_7D!AL24</f>
        <v>0</v>
      </c>
      <c r="K21" s="385" t="e">
        <f t="shared" si="0"/>
        <v>#DIV/0!</v>
      </c>
      <c r="L21" s="414" t="e">
        <f t="shared" si="4"/>
        <v>#DIV/0!</v>
      </c>
      <c r="M21" s="379" t="e">
        <f t="shared" si="6"/>
        <v>#DIV/0!</v>
      </c>
      <c r="N21" s="372" t="e">
        <f>Nilai_K_7D!K24</f>
        <v>#DIV/0!</v>
      </c>
      <c r="O21" s="372" t="e">
        <f>Nilai_K_7D!S24</f>
        <v>#DIV/0!</v>
      </c>
      <c r="P21" s="373" t="e">
        <f>Nilai_K_7D!AA24</f>
        <v>#DIV/0!</v>
      </c>
      <c r="Q21" s="374" t="e">
        <f>Nilai_K_7D!AI24</f>
        <v>#DIV/0!</v>
      </c>
      <c r="R21" s="375" t="e">
        <f t="shared" si="1"/>
        <v>#DIV/0!</v>
      </c>
      <c r="S21" s="414" t="e">
        <f t="shared" si="2"/>
        <v>#DIV/0!</v>
      </c>
      <c r="T21" s="379" t="e">
        <f t="shared" si="5"/>
        <v>#DIV/0!</v>
      </c>
      <c r="V21" s="315">
        <v>15</v>
      </c>
      <c r="W21" s="584"/>
      <c r="X21" s="585"/>
      <c r="Y21" s="588"/>
      <c r="Z21" s="598"/>
      <c r="AA21" s="599"/>
      <c r="AB21"/>
    </row>
    <row r="22" spans="1:28" s="2" customFormat="1" x14ac:dyDescent="0.3">
      <c r="A22" s="307">
        <v>15</v>
      </c>
      <c r="B22" s="478" t="s">
        <v>335</v>
      </c>
      <c r="C22" s="494" t="s">
        <v>12</v>
      </c>
      <c r="D22" s="394" t="e">
        <f>Nilai_P_7D!K25</f>
        <v>#DIV/0!</v>
      </c>
      <c r="E22" s="380" t="e">
        <f>Nilai_P_7E!S25</f>
        <v>#DIV/0!</v>
      </c>
      <c r="F22" s="384" t="e">
        <f>Nilai_P_7D!AA25</f>
        <v>#DIV/0!</v>
      </c>
      <c r="G22" s="380" t="e">
        <f>Nilai_P_7D!AI25</f>
        <v>#DIV/0!</v>
      </c>
      <c r="H22" s="380" t="e">
        <f t="shared" si="3"/>
        <v>#DIV/0!</v>
      </c>
      <c r="I22" s="384">
        <f>+Nilai_P_7D!AK25</f>
        <v>0</v>
      </c>
      <c r="J22" s="445">
        <f>Nilai_P_7D!AL25</f>
        <v>0</v>
      </c>
      <c r="K22" s="385" t="e">
        <f t="shared" si="0"/>
        <v>#DIV/0!</v>
      </c>
      <c r="L22" s="414" t="e">
        <f t="shared" si="4"/>
        <v>#DIV/0!</v>
      </c>
      <c r="M22" s="379" t="e">
        <f t="shared" si="6"/>
        <v>#DIV/0!</v>
      </c>
      <c r="N22" s="372" t="e">
        <f>Nilai_K_7D!K25</f>
        <v>#DIV/0!</v>
      </c>
      <c r="O22" s="372" t="e">
        <f>Nilai_K_7D!S25</f>
        <v>#DIV/0!</v>
      </c>
      <c r="P22" s="373" t="e">
        <f>Nilai_K_7D!AA25</f>
        <v>#DIV/0!</v>
      </c>
      <c r="Q22" s="374" t="e">
        <f>Nilai_K_7D!AI25</f>
        <v>#DIV/0!</v>
      </c>
      <c r="R22" s="375" t="e">
        <f t="shared" si="1"/>
        <v>#DIV/0!</v>
      </c>
      <c r="S22" s="414" t="e">
        <f t="shared" si="2"/>
        <v>#DIV/0!</v>
      </c>
      <c r="T22" s="379" t="e">
        <f t="shared" si="5"/>
        <v>#DIV/0!</v>
      </c>
      <c r="V22" s="315">
        <v>16</v>
      </c>
      <c r="W22" s="584"/>
      <c r="X22" s="585"/>
      <c r="Y22" s="588"/>
      <c r="Z22" s="598"/>
      <c r="AA22" s="599"/>
      <c r="AB22"/>
    </row>
    <row r="23" spans="1:28" s="2" customFormat="1" x14ac:dyDescent="0.3">
      <c r="A23" s="307">
        <v>16</v>
      </c>
      <c r="B23" s="478" t="s">
        <v>336</v>
      </c>
      <c r="C23" s="494" t="s">
        <v>6</v>
      </c>
      <c r="D23" s="394" t="e">
        <f>Nilai_P_7D!K26</f>
        <v>#DIV/0!</v>
      </c>
      <c r="E23" s="380" t="e">
        <f>Nilai_P_7E!S26</f>
        <v>#DIV/0!</v>
      </c>
      <c r="F23" s="384" t="e">
        <f>Nilai_P_7D!AA26</f>
        <v>#DIV/0!</v>
      </c>
      <c r="G23" s="380" t="e">
        <f>Nilai_P_7D!AI26</f>
        <v>#DIV/0!</v>
      </c>
      <c r="H23" s="380" t="e">
        <f t="shared" si="3"/>
        <v>#DIV/0!</v>
      </c>
      <c r="I23" s="384">
        <f>+Nilai_P_7D!AK26</f>
        <v>0</v>
      </c>
      <c r="J23" s="445">
        <f>Nilai_P_7D!AL26</f>
        <v>0</v>
      </c>
      <c r="K23" s="385" t="e">
        <f t="shared" si="0"/>
        <v>#DIV/0!</v>
      </c>
      <c r="L23" s="414" t="e">
        <f t="shared" si="4"/>
        <v>#DIV/0!</v>
      </c>
      <c r="M23" s="379" t="e">
        <f t="shared" si="6"/>
        <v>#DIV/0!</v>
      </c>
      <c r="N23" s="372" t="e">
        <f>Nilai_K_7D!K26</f>
        <v>#DIV/0!</v>
      </c>
      <c r="O23" s="372" t="e">
        <f>Nilai_K_7D!S26</f>
        <v>#DIV/0!</v>
      </c>
      <c r="P23" s="373" t="e">
        <f>Nilai_K_7D!AA26</f>
        <v>#DIV/0!</v>
      </c>
      <c r="Q23" s="374" t="e">
        <f>Nilai_K_7D!AI26</f>
        <v>#DIV/0!</v>
      </c>
      <c r="R23" s="375" t="e">
        <f t="shared" si="1"/>
        <v>#DIV/0!</v>
      </c>
      <c r="S23" s="414" t="e">
        <f t="shared" si="2"/>
        <v>#DIV/0!</v>
      </c>
      <c r="T23" s="379" t="e">
        <f t="shared" si="5"/>
        <v>#DIV/0!</v>
      </c>
      <c r="V23" s="315">
        <v>17</v>
      </c>
      <c r="W23" s="584"/>
      <c r="X23" s="585"/>
      <c r="Y23" s="588"/>
      <c r="Z23" s="598"/>
      <c r="AA23" s="599"/>
      <c r="AB23"/>
    </row>
    <row r="24" spans="1:28" s="2" customFormat="1" x14ac:dyDescent="0.3">
      <c r="A24" s="307">
        <v>17</v>
      </c>
      <c r="B24" s="478" t="s">
        <v>337</v>
      </c>
      <c r="C24" s="494" t="s">
        <v>6</v>
      </c>
      <c r="D24" s="394" t="e">
        <f>Nilai_P_7D!K27</f>
        <v>#DIV/0!</v>
      </c>
      <c r="E24" s="380" t="e">
        <f>Nilai_P_7E!S27</f>
        <v>#DIV/0!</v>
      </c>
      <c r="F24" s="384" t="e">
        <f>Nilai_P_7D!AA27</f>
        <v>#DIV/0!</v>
      </c>
      <c r="G24" s="380" t="e">
        <f>Nilai_P_7D!AI27</f>
        <v>#DIV/0!</v>
      </c>
      <c r="H24" s="380" t="e">
        <f t="shared" si="3"/>
        <v>#DIV/0!</v>
      </c>
      <c r="I24" s="384">
        <f>+Nilai_P_7D!AK27</f>
        <v>0</v>
      </c>
      <c r="J24" s="445">
        <f>Nilai_P_7D!AL27</f>
        <v>0</v>
      </c>
      <c r="K24" s="385" t="e">
        <f t="shared" si="0"/>
        <v>#DIV/0!</v>
      </c>
      <c r="L24" s="414" t="e">
        <f t="shared" si="4"/>
        <v>#DIV/0!</v>
      </c>
      <c r="M24" s="379" t="e">
        <f t="shared" si="6"/>
        <v>#DIV/0!</v>
      </c>
      <c r="N24" s="372" t="e">
        <f>Nilai_K_7D!K27</f>
        <v>#DIV/0!</v>
      </c>
      <c r="O24" s="372" t="e">
        <f>Nilai_K_7D!S27</f>
        <v>#DIV/0!</v>
      </c>
      <c r="P24" s="373" t="e">
        <f>Nilai_K_7D!AA27</f>
        <v>#DIV/0!</v>
      </c>
      <c r="Q24" s="374" t="e">
        <f>Nilai_K_7D!AI27</f>
        <v>#DIV/0!</v>
      </c>
      <c r="R24" s="375" t="e">
        <f t="shared" si="1"/>
        <v>#DIV/0!</v>
      </c>
      <c r="S24" s="414" t="e">
        <f t="shared" si="2"/>
        <v>#DIV/0!</v>
      </c>
      <c r="T24" s="379" t="e">
        <f t="shared" si="5"/>
        <v>#DIV/0!</v>
      </c>
      <c r="V24" s="315">
        <v>18</v>
      </c>
      <c r="W24" s="584"/>
      <c r="X24" s="585"/>
      <c r="Y24" s="588"/>
      <c r="Z24" s="598"/>
      <c r="AA24" s="599"/>
      <c r="AB24"/>
    </row>
    <row r="25" spans="1:28" s="2" customFormat="1" x14ac:dyDescent="0.3">
      <c r="A25" s="307">
        <v>18</v>
      </c>
      <c r="B25" s="478" t="s">
        <v>338</v>
      </c>
      <c r="C25" s="494" t="s">
        <v>6</v>
      </c>
      <c r="D25" s="394" t="e">
        <f>Nilai_P_7D!K28</f>
        <v>#DIV/0!</v>
      </c>
      <c r="E25" s="380" t="e">
        <f>Nilai_P_7E!S28</f>
        <v>#DIV/0!</v>
      </c>
      <c r="F25" s="384" t="e">
        <f>Nilai_P_7D!AA28</f>
        <v>#DIV/0!</v>
      </c>
      <c r="G25" s="380" t="e">
        <f>Nilai_P_7D!AI28</f>
        <v>#DIV/0!</v>
      </c>
      <c r="H25" s="380" t="e">
        <f t="shared" si="3"/>
        <v>#DIV/0!</v>
      </c>
      <c r="I25" s="384">
        <f>+Nilai_P_7D!AK28</f>
        <v>0</v>
      </c>
      <c r="J25" s="445">
        <f>Nilai_P_7D!AL28</f>
        <v>0</v>
      </c>
      <c r="K25" s="385" t="e">
        <f t="shared" si="0"/>
        <v>#DIV/0!</v>
      </c>
      <c r="L25" s="414" t="e">
        <f t="shared" si="4"/>
        <v>#DIV/0!</v>
      </c>
      <c r="M25" s="379" t="e">
        <f t="shared" si="6"/>
        <v>#DIV/0!</v>
      </c>
      <c r="N25" s="372" t="e">
        <f>Nilai_K_7D!K28</f>
        <v>#DIV/0!</v>
      </c>
      <c r="O25" s="372" t="e">
        <f>Nilai_K_7D!S28</f>
        <v>#DIV/0!</v>
      </c>
      <c r="P25" s="373" t="e">
        <f>Nilai_K_7D!AA28</f>
        <v>#DIV/0!</v>
      </c>
      <c r="Q25" s="374" t="e">
        <f>Nilai_K_7D!AI28</f>
        <v>#DIV/0!</v>
      </c>
      <c r="R25" s="375" t="e">
        <f t="shared" si="1"/>
        <v>#DIV/0!</v>
      </c>
      <c r="S25" s="414" t="e">
        <f t="shared" si="2"/>
        <v>#DIV/0!</v>
      </c>
      <c r="T25" s="379" t="e">
        <f t="shared" si="5"/>
        <v>#DIV/0!</v>
      </c>
      <c r="V25" s="315">
        <v>19</v>
      </c>
      <c r="W25" s="584"/>
      <c r="X25" s="585"/>
      <c r="Y25" s="588"/>
      <c r="Z25" s="598"/>
      <c r="AA25" s="599"/>
      <c r="AB25"/>
    </row>
    <row r="26" spans="1:28" s="2" customFormat="1" x14ac:dyDescent="0.3">
      <c r="A26" s="307">
        <v>19</v>
      </c>
      <c r="B26" s="478" t="s">
        <v>339</v>
      </c>
      <c r="C26" s="494" t="s">
        <v>12</v>
      </c>
      <c r="D26" s="394" t="e">
        <f>Nilai_P_7D!K29</f>
        <v>#DIV/0!</v>
      </c>
      <c r="E26" s="380" t="e">
        <f>Nilai_P_7E!S29</f>
        <v>#DIV/0!</v>
      </c>
      <c r="F26" s="384" t="e">
        <f>Nilai_P_7D!AA29</f>
        <v>#DIV/0!</v>
      </c>
      <c r="G26" s="380" t="e">
        <f>Nilai_P_7D!AI29</f>
        <v>#DIV/0!</v>
      </c>
      <c r="H26" s="380" t="e">
        <f t="shared" si="3"/>
        <v>#DIV/0!</v>
      </c>
      <c r="I26" s="384">
        <f>+Nilai_P_7D!AK29</f>
        <v>0</v>
      </c>
      <c r="J26" s="445">
        <f>Nilai_P_7D!AL29</f>
        <v>0</v>
      </c>
      <c r="K26" s="385" t="e">
        <f t="shared" si="0"/>
        <v>#DIV/0!</v>
      </c>
      <c r="L26" s="414" t="e">
        <f t="shared" si="4"/>
        <v>#DIV/0!</v>
      </c>
      <c r="M26" s="379" t="e">
        <f t="shared" si="6"/>
        <v>#DIV/0!</v>
      </c>
      <c r="N26" s="372" t="e">
        <f>Nilai_K_7D!K29</f>
        <v>#DIV/0!</v>
      </c>
      <c r="O26" s="372" t="e">
        <f>Nilai_K_7D!S29</f>
        <v>#DIV/0!</v>
      </c>
      <c r="P26" s="373" t="e">
        <f>Nilai_K_7D!AA29</f>
        <v>#DIV/0!</v>
      </c>
      <c r="Q26" s="374" t="e">
        <f>Nilai_K_7D!AI29</f>
        <v>#DIV/0!</v>
      </c>
      <c r="R26" s="375" t="e">
        <f t="shared" si="1"/>
        <v>#DIV/0!</v>
      </c>
      <c r="S26" s="414" t="e">
        <f t="shared" si="2"/>
        <v>#DIV/0!</v>
      </c>
      <c r="T26" s="379" t="e">
        <f t="shared" si="5"/>
        <v>#DIV/0!</v>
      </c>
      <c r="V26" s="315">
        <v>20</v>
      </c>
      <c r="W26" s="584"/>
      <c r="X26" s="585"/>
      <c r="Y26" s="588"/>
      <c r="Z26" s="598"/>
      <c r="AA26" s="599"/>
      <c r="AB26"/>
    </row>
    <row r="27" spans="1:28" s="2" customFormat="1" x14ac:dyDescent="0.3">
      <c r="A27" s="307">
        <v>20</v>
      </c>
      <c r="B27" s="478" t="s">
        <v>340</v>
      </c>
      <c r="C27" s="494" t="s">
        <v>6</v>
      </c>
      <c r="D27" s="394" t="e">
        <f>Nilai_P_7D!K30</f>
        <v>#DIV/0!</v>
      </c>
      <c r="E27" s="380" t="e">
        <f>Nilai_P_7E!S30</f>
        <v>#DIV/0!</v>
      </c>
      <c r="F27" s="384" t="e">
        <f>Nilai_P_7D!AA30</f>
        <v>#DIV/0!</v>
      </c>
      <c r="G27" s="380" t="e">
        <f>Nilai_P_7D!AI30</f>
        <v>#DIV/0!</v>
      </c>
      <c r="H27" s="380" t="e">
        <f t="shared" si="3"/>
        <v>#DIV/0!</v>
      </c>
      <c r="I27" s="384">
        <f>+Nilai_P_7D!AK30</f>
        <v>0</v>
      </c>
      <c r="J27" s="445">
        <f>Nilai_P_7D!AL30</f>
        <v>0</v>
      </c>
      <c r="K27" s="385" t="e">
        <f t="shared" si="0"/>
        <v>#DIV/0!</v>
      </c>
      <c r="L27" s="414" t="e">
        <f t="shared" si="4"/>
        <v>#DIV/0!</v>
      </c>
      <c r="M27" s="379" t="e">
        <f t="shared" si="6"/>
        <v>#DIV/0!</v>
      </c>
      <c r="N27" s="372" t="e">
        <f>Nilai_K_7D!K30</f>
        <v>#DIV/0!</v>
      </c>
      <c r="O27" s="372" t="e">
        <f>Nilai_K_7D!S30</f>
        <v>#DIV/0!</v>
      </c>
      <c r="P27" s="373" t="e">
        <f>Nilai_K_7D!AA30</f>
        <v>#DIV/0!</v>
      </c>
      <c r="Q27" s="374" t="e">
        <f>Nilai_K_7D!AI30</f>
        <v>#DIV/0!</v>
      </c>
      <c r="R27" s="375" t="e">
        <f t="shared" si="1"/>
        <v>#DIV/0!</v>
      </c>
      <c r="S27" s="414" t="e">
        <f t="shared" si="2"/>
        <v>#DIV/0!</v>
      </c>
      <c r="T27" s="379" t="e">
        <f t="shared" si="5"/>
        <v>#DIV/0!</v>
      </c>
      <c r="V27" s="315">
        <v>21</v>
      </c>
      <c r="W27" s="584"/>
      <c r="X27" s="585"/>
      <c r="Y27" s="588"/>
      <c r="Z27" s="598"/>
      <c r="AA27" s="599"/>
      <c r="AB27"/>
    </row>
    <row r="28" spans="1:28" s="2" customFormat="1" x14ac:dyDescent="0.3">
      <c r="A28" s="307">
        <v>21</v>
      </c>
      <c r="B28" s="478" t="s">
        <v>341</v>
      </c>
      <c r="C28" s="494" t="s">
        <v>6</v>
      </c>
      <c r="D28" s="394" t="e">
        <f>Nilai_P_7D!K31</f>
        <v>#DIV/0!</v>
      </c>
      <c r="E28" s="380" t="e">
        <f>Nilai_P_7E!S31</f>
        <v>#DIV/0!</v>
      </c>
      <c r="F28" s="384" t="e">
        <f>Nilai_P_7D!AA31</f>
        <v>#DIV/0!</v>
      </c>
      <c r="G28" s="380" t="e">
        <f>Nilai_P_7D!AI31</f>
        <v>#DIV/0!</v>
      </c>
      <c r="H28" s="380" t="e">
        <f t="shared" si="3"/>
        <v>#DIV/0!</v>
      </c>
      <c r="I28" s="384">
        <f>+Nilai_P_7D!AK31</f>
        <v>0</v>
      </c>
      <c r="J28" s="445">
        <f>Nilai_P_7D!AL31</f>
        <v>0</v>
      </c>
      <c r="K28" s="385" t="e">
        <f t="shared" si="0"/>
        <v>#DIV/0!</v>
      </c>
      <c r="L28" s="414" t="e">
        <f t="shared" si="4"/>
        <v>#DIV/0!</v>
      </c>
      <c r="M28" s="379" t="e">
        <f t="shared" si="6"/>
        <v>#DIV/0!</v>
      </c>
      <c r="N28" s="372" t="e">
        <f>Nilai_K_7D!K31</f>
        <v>#DIV/0!</v>
      </c>
      <c r="O28" s="372" t="e">
        <f>Nilai_K_7D!S31</f>
        <v>#DIV/0!</v>
      </c>
      <c r="P28" s="373" t="e">
        <f>Nilai_K_7D!AA31</f>
        <v>#DIV/0!</v>
      </c>
      <c r="Q28" s="374" t="e">
        <f>Nilai_K_7D!AI31</f>
        <v>#DIV/0!</v>
      </c>
      <c r="R28" s="375" t="e">
        <f t="shared" si="1"/>
        <v>#DIV/0!</v>
      </c>
      <c r="S28" s="414" t="e">
        <f t="shared" si="2"/>
        <v>#DIV/0!</v>
      </c>
      <c r="T28" s="379" t="e">
        <f t="shared" si="5"/>
        <v>#DIV/0!</v>
      </c>
      <c r="V28" s="315">
        <v>22</v>
      </c>
      <c r="W28" s="584"/>
      <c r="X28" s="585"/>
      <c r="Y28" s="588"/>
      <c r="Z28" s="598"/>
      <c r="AA28" s="599"/>
      <c r="AB28"/>
    </row>
    <row r="29" spans="1:28" s="2" customFormat="1" x14ac:dyDescent="0.3">
      <c r="A29" s="307">
        <v>22</v>
      </c>
      <c r="B29" s="478" t="s">
        <v>342</v>
      </c>
      <c r="C29" s="494" t="s">
        <v>6</v>
      </c>
      <c r="D29" s="394" t="e">
        <f>Nilai_P_7D!K32</f>
        <v>#DIV/0!</v>
      </c>
      <c r="E29" s="380" t="e">
        <f>Nilai_P_7E!S32</f>
        <v>#DIV/0!</v>
      </c>
      <c r="F29" s="384" t="e">
        <f>Nilai_P_7D!AA32</f>
        <v>#DIV/0!</v>
      </c>
      <c r="G29" s="380" t="e">
        <f>Nilai_P_7D!AI32</f>
        <v>#DIV/0!</v>
      </c>
      <c r="H29" s="380" t="e">
        <f t="shared" si="3"/>
        <v>#DIV/0!</v>
      </c>
      <c r="I29" s="384">
        <f>+Nilai_P_7D!AK32</f>
        <v>0</v>
      </c>
      <c r="J29" s="445">
        <f>Nilai_P_7D!AL32</f>
        <v>0</v>
      </c>
      <c r="K29" s="385" t="e">
        <f t="shared" si="0"/>
        <v>#DIV/0!</v>
      </c>
      <c r="L29" s="414" t="e">
        <f t="shared" si="4"/>
        <v>#DIV/0!</v>
      </c>
      <c r="M29" s="379" t="e">
        <f t="shared" si="6"/>
        <v>#DIV/0!</v>
      </c>
      <c r="N29" s="372" t="e">
        <f>Nilai_K_7D!K32</f>
        <v>#DIV/0!</v>
      </c>
      <c r="O29" s="372" t="e">
        <f>Nilai_K_7D!S32</f>
        <v>#DIV/0!</v>
      </c>
      <c r="P29" s="373" t="e">
        <f>Nilai_K_7D!AA32</f>
        <v>#DIV/0!</v>
      </c>
      <c r="Q29" s="374" t="e">
        <f>Nilai_K_7D!AI32</f>
        <v>#DIV/0!</v>
      </c>
      <c r="R29" s="375" t="e">
        <f t="shared" si="1"/>
        <v>#DIV/0!</v>
      </c>
      <c r="S29" s="414" t="e">
        <f t="shared" si="2"/>
        <v>#DIV/0!</v>
      </c>
      <c r="T29" s="379" t="e">
        <f t="shared" si="5"/>
        <v>#DIV/0!</v>
      </c>
      <c r="V29" s="315">
        <v>23</v>
      </c>
      <c r="W29" s="584"/>
      <c r="X29" s="585"/>
      <c r="Y29" s="588"/>
      <c r="Z29" s="598"/>
      <c r="AA29" s="599"/>
      <c r="AB29"/>
    </row>
    <row r="30" spans="1:28" s="2" customFormat="1" x14ac:dyDescent="0.3">
      <c r="A30" s="307">
        <v>23</v>
      </c>
      <c r="B30" s="478" t="s">
        <v>343</v>
      </c>
      <c r="C30" s="494" t="s">
        <v>12</v>
      </c>
      <c r="D30" s="394" t="e">
        <f>Nilai_P_7D!K33</f>
        <v>#DIV/0!</v>
      </c>
      <c r="E30" s="380" t="e">
        <f>Nilai_P_7E!S33</f>
        <v>#DIV/0!</v>
      </c>
      <c r="F30" s="384" t="e">
        <f>Nilai_P_7D!AA33</f>
        <v>#DIV/0!</v>
      </c>
      <c r="G30" s="380" t="e">
        <f>Nilai_P_7D!AI33</f>
        <v>#DIV/0!</v>
      </c>
      <c r="H30" s="380" t="e">
        <f t="shared" si="3"/>
        <v>#DIV/0!</v>
      </c>
      <c r="I30" s="384">
        <f>+Nilai_P_7D!AK33</f>
        <v>0</v>
      </c>
      <c r="J30" s="445">
        <f>Nilai_P_7D!AL33</f>
        <v>0</v>
      </c>
      <c r="K30" s="385" t="e">
        <f t="shared" si="0"/>
        <v>#DIV/0!</v>
      </c>
      <c r="L30" s="414" t="e">
        <f t="shared" si="4"/>
        <v>#DIV/0!</v>
      </c>
      <c r="M30" s="379" t="e">
        <f t="shared" si="6"/>
        <v>#DIV/0!</v>
      </c>
      <c r="N30" s="372" t="e">
        <f>Nilai_K_7D!K33</f>
        <v>#DIV/0!</v>
      </c>
      <c r="O30" s="372" t="e">
        <f>Nilai_K_7D!S33</f>
        <v>#DIV/0!</v>
      </c>
      <c r="P30" s="373" t="e">
        <f>Nilai_K_7D!AA33</f>
        <v>#DIV/0!</v>
      </c>
      <c r="Q30" s="374" t="e">
        <f>Nilai_K_7D!AI33</f>
        <v>#DIV/0!</v>
      </c>
      <c r="R30" s="375" t="e">
        <f t="shared" si="1"/>
        <v>#DIV/0!</v>
      </c>
      <c r="S30" s="414" t="e">
        <f t="shared" si="2"/>
        <v>#DIV/0!</v>
      </c>
      <c r="T30" s="379" t="e">
        <f t="shared" si="5"/>
        <v>#DIV/0!</v>
      </c>
      <c r="V30" s="315">
        <v>24</v>
      </c>
      <c r="W30" s="584"/>
      <c r="X30" s="585"/>
      <c r="Y30" s="588"/>
      <c r="Z30" s="598"/>
      <c r="AA30" s="599"/>
      <c r="AB30"/>
    </row>
    <row r="31" spans="1:28" s="2" customFormat="1" x14ac:dyDescent="0.3">
      <c r="A31" s="307">
        <v>24</v>
      </c>
      <c r="B31" s="478" t="s">
        <v>344</v>
      </c>
      <c r="C31" s="494" t="s">
        <v>12</v>
      </c>
      <c r="D31" s="394" t="e">
        <f>Nilai_P_7D!K34</f>
        <v>#DIV/0!</v>
      </c>
      <c r="E31" s="380" t="e">
        <f>Nilai_P_7E!S34</f>
        <v>#DIV/0!</v>
      </c>
      <c r="F31" s="384" t="e">
        <f>Nilai_P_7D!AA34</f>
        <v>#DIV/0!</v>
      </c>
      <c r="G31" s="380" t="e">
        <f>Nilai_P_7D!AI34</f>
        <v>#DIV/0!</v>
      </c>
      <c r="H31" s="380" t="e">
        <f t="shared" si="3"/>
        <v>#DIV/0!</v>
      </c>
      <c r="I31" s="384">
        <f>+Nilai_P_7D!AK34</f>
        <v>0</v>
      </c>
      <c r="J31" s="445">
        <f>Nilai_P_7D!AL34</f>
        <v>0</v>
      </c>
      <c r="K31" s="385" t="e">
        <f t="shared" si="0"/>
        <v>#DIV/0!</v>
      </c>
      <c r="L31" s="414" t="e">
        <f t="shared" si="4"/>
        <v>#DIV/0!</v>
      </c>
      <c r="M31" s="379" t="e">
        <f t="shared" si="6"/>
        <v>#DIV/0!</v>
      </c>
      <c r="N31" s="372" t="e">
        <f>Nilai_K_7D!K34</f>
        <v>#DIV/0!</v>
      </c>
      <c r="O31" s="372" t="e">
        <f>Nilai_K_7D!S34</f>
        <v>#DIV/0!</v>
      </c>
      <c r="P31" s="373" t="e">
        <f>Nilai_K_7D!AA34</f>
        <v>#DIV/0!</v>
      </c>
      <c r="Q31" s="374" t="e">
        <f>Nilai_K_7D!AI34</f>
        <v>#DIV/0!</v>
      </c>
      <c r="R31" s="375" t="e">
        <f t="shared" si="1"/>
        <v>#DIV/0!</v>
      </c>
      <c r="S31" s="414" t="e">
        <f t="shared" si="2"/>
        <v>#DIV/0!</v>
      </c>
      <c r="T31" s="379" t="e">
        <f t="shared" si="5"/>
        <v>#DIV/0!</v>
      </c>
      <c r="V31" s="315">
        <v>25</v>
      </c>
      <c r="W31" s="584"/>
      <c r="X31" s="585"/>
      <c r="Y31" s="588"/>
      <c r="Z31" s="598"/>
      <c r="AA31" s="599"/>
      <c r="AB31"/>
    </row>
    <row r="32" spans="1:28" s="2" customFormat="1" x14ac:dyDescent="0.3">
      <c r="A32" s="307">
        <v>25</v>
      </c>
      <c r="B32" s="478" t="s">
        <v>345</v>
      </c>
      <c r="C32" s="494" t="s">
        <v>6</v>
      </c>
      <c r="D32" s="394" t="e">
        <f>Nilai_P_7D!K35</f>
        <v>#DIV/0!</v>
      </c>
      <c r="E32" s="380" t="e">
        <f>Nilai_P_7E!S35</f>
        <v>#DIV/0!</v>
      </c>
      <c r="F32" s="384" t="e">
        <f>Nilai_P_7D!AA35</f>
        <v>#DIV/0!</v>
      </c>
      <c r="G32" s="380" t="e">
        <f>Nilai_P_7D!AI35</f>
        <v>#DIV/0!</v>
      </c>
      <c r="H32" s="380" t="e">
        <f t="shared" si="3"/>
        <v>#DIV/0!</v>
      </c>
      <c r="I32" s="384">
        <f>+Nilai_P_7D!AK35</f>
        <v>0</v>
      </c>
      <c r="J32" s="445">
        <f>Nilai_P_7D!AL35</f>
        <v>0</v>
      </c>
      <c r="K32" s="385" t="e">
        <f t="shared" si="0"/>
        <v>#DIV/0!</v>
      </c>
      <c r="L32" s="414" t="e">
        <f t="shared" si="4"/>
        <v>#DIV/0!</v>
      </c>
      <c r="M32" s="379" t="e">
        <f t="shared" si="6"/>
        <v>#DIV/0!</v>
      </c>
      <c r="N32" s="372" t="e">
        <f>Nilai_K_7D!K35</f>
        <v>#DIV/0!</v>
      </c>
      <c r="O32" s="372" t="e">
        <f>Nilai_K_7D!S35</f>
        <v>#DIV/0!</v>
      </c>
      <c r="P32" s="373" t="e">
        <f>Nilai_K_7D!AA35</f>
        <v>#DIV/0!</v>
      </c>
      <c r="Q32" s="374" t="e">
        <f>Nilai_K_7D!AI35</f>
        <v>#DIV/0!</v>
      </c>
      <c r="R32" s="375" t="e">
        <f t="shared" si="1"/>
        <v>#DIV/0!</v>
      </c>
      <c r="S32" s="414" t="e">
        <f t="shared" si="2"/>
        <v>#DIV/0!</v>
      </c>
      <c r="T32" s="379" t="e">
        <f t="shared" si="5"/>
        <v>#DIV/0!</v>
      </c>
      <c r="V32" s="315">
        <v>26</v>
      </c>
      <c r="W32" s="584"/>
      <c r="X32" s="585"/>
      <c r="Y32" s="588"/>
      <c r="Z32" s="598"/>
      <c r="AA32" s="599"/>
      <c r="AB32"/>
    </row>
    <row r="33" spans="1:29" s="2" customFormat="1" x14ac:dyDescent="0.3">
      <c r="A33" s="307">
        <v>26</v>
      </c>
      <c r="B33" s="478" t="s">
        <v>346</v>
      </c>
      <c r="C33" s="494" t="s">
        <v>12</v>
      </c>
      <c r="D33" s="394" t="e">
        <f>Nilai_P_7D!K36</f>
        <v>#DIV/0!</v>
      </c>
      <c r="E33" s="380" t="e">
        <f>Nilai_P_7E!S36</f>
        <v>#DIV/0!</v>
      </c>
      <c r="F33" s="384" t="e">
        <f>Nilai_P_7D!AA36</f>
        <v>#DIV/0!</v>
      </c>
      <c r="G33" s="380" t="e">
        <f>Nilai_P_7D!AI36</f>
        <v>#DIV/0!</v>
      </c>
      <c r="H33" s="380" t="e">
        <f t="shared" si="3"/>
        <v>#DIV/0!</v>
      </c>
      <c r="I33" s="384">
        <f>+Nilai_P_7D!AK36</f>
        <v>0</v>
      </c>
      <c r="J33" s="445">
        <f>Nilai_P_7D!AL36</f>
        <v>0</v>
      </c>
      <c r="K33" s="385" t="e">
        <f t="shared" si="0"/>
        <v>#DIV/0!</v>
      </c>
      <c r="L33" s="414" t="e">
        <f t="shared" si="4"/>
        <v>#DIV/0!</v>
      </c>
      <c r="M33" s="379" t="e">
        <f t="shared" si="6"/>
        <v>#DIV/0!</v>
      </c>
      <c r="N33" s="372" t="e">
        <f>Nilai_K_7D!K36</f>
        <v>#DIV/0!</v>
      </c>
      <c r="O33" s="372" t="e">
        <f>Nilai_K_7D!S36</f>
        <v>#DIV/0!</v>
      </c>
      <c r="P33" s="373" t="e">
        <f>Nilai_K_7D!AA36</f>
        <v>#DIV/0!</v>
      </c>
      <c r="Q33" s="374" t="e">
        <f>Nilai_K_7D!AI36</f>
        <v>#DIV/0!</v>
      </c>
      <c r="R33" s="375" t="e">
        <f t="shared" si="1"/>
        <v>#DIV/0!</v>
      </c>
      <c r="S33" s="414" t="e">
        <f t="shared" si="2"/>
        <v>#DIV/0!</v>
      </c>
      <c r="T33" s="379" t="e">
        <f t="shared" si="5"/>
        <v>#DIV/0!</v>
      </c>
      <c r="V33" s="315">
        <v>27</v>
      </c>
      <c r="W33" s="584"/>
      <c r="X33" s="585"/>
      <c r="Y33" s="588"/>
      <c r="Z33" s="598"/>
      <c r="AA33" s="599"/>
      <c r="AB33"/>
      <c r="AC33"/>
    </row>
    <row r="34" spans="1:29" s="2" customFormat="1" x14ac:dyDescent="0.3">
      <c r="A34" s="307">
        <v>27</v>
      </c>
      <c r="B34" s="478" t="s">
        <v>347</v>
      </c>
      <c r="C34" s="494" t="s">
        <v>12</v>
      </c>
      <c r="D34" s="394" t="e">
        <f>Nilai_P_7D!K37</f>
        <v>#DIV/0!</v>
      </c>
      <c r="E34" s="380" t="e">
        <f>Nilai_P_7E!S37</f>
        <v>#DIV/0!</v>
      </c>
      <c r="F34" s="384" t="e">
        <f>Nilai_P_7D!AA37</f>
        <v>#DIV/0!</v>
      </c>
      <c r="G34" s="380" t="e">
        <f>Nilai_P_7D!AI37</f>
        <v>#DIV/0!</v>
      </c>
      <c r="H34" s="380" t="e">
        <f t="shared" si="3"/>
        <v>#DIV/0!</v>
      </c>
      <c r="I34" s="384">
        <f>+Nilai_P_7D!AK37</f>
        <v>0</v>
      </c>
      <c r="J34" s="445">
        <f>Nilai_P_7D!AL37</f>
        <v>0</v>
      </c>
      <c r="K34" s="385" t="e">
        <f t="shared" si="0"/>
        <v>#DIV/0!</v>
      </c>
      <c r="L34" s="414" t="e">
        <f t="shared" si="4"/>
        <v>#DIV/0!</v>
      </c>
      <c r="M34" s="379" t="e">
        <f t="shared" si="6"/>
        <v>#DIV/0!</v>
      </c>
      <c r="N34" s="372" t="e">
        <f>Nilai_K_7D!K37</f>
        <v>#DIV/0!</v>
      </c>
      <c r="O34" s="372" t="e">
        <f>Nilai_K_7D!S37</f>
        <v>#DIV/0!</v>
      </c>
      <c r="P34" s="373" t="e">
        <f>Nilai_K_7D!AA37</f>
        <v>#DIV/0!</v>
      </c>
      <c r="Q34" s="374" t="e">
        <f>Nilai_K_7D!AI37</f>
        <v>#DIV/0!</v>
      </c>
      <c r="R34" s="375" t="e">
        <f t="shared" si="1"/>
        <v>#DIV/0!</v>
      </c>
      <c r="S34" s="414" t="e">
        <f t="shared" si="2"/>
        <v>#DIV/0!</v>
      </c>
      <c r="T34" s="379" t="e">
        <f t="shared" si="5"/>
        <v>#DIV/0!</v>
      </c>
      <c r="V34" s="315">
        <v>28</v>
      </c>
      <c r="W34" s="584"/>
      <c r="X34" s="585"/>
      <c r="Y34" s="588"/>
      <c r="Z34" s="598"/>
      <c r="AA34" s="599"/>
      <c r="AB34"/>
      <c r="AC34"/>
    </row>
    <row r="35" spans="1:29" s="2" customFormat="1" x14ac:dyDescent="0.3">
      <c r="A35" s="307">
        <v>28</v>
      </c>
      <c r="B35" s="478" t="s">
        <v>348</v>
      </c>
      <c r="C35" s="494" t="s">
        <v>6</v>
      </c>
      <c r="D35" s="394" t="e">
        <f>Nilai_P_7D!K38</f>
        <v>#DIV/0!</v>
      </c>
      <c r="E35" s="380" t="e">
        <f>Nilai_P_7E!S38</f>
        <v>#DIV/0!</v>
      </c>
      <c r="F35" s="384" t="e">
        <f>Nilai_P_7D!AA38</f>
        <v>#DIV/0!</v>
      </c>
      <c r="G35" s="380" t="e">
        <f>Nilai_P_7D!AI38</f>
        <v>#DIV/0!</v>
      </c>
      <c r="H35" s="380" t="e">
        <f t="shared" ref="H35" si="7">AVERAGE(D35:G35)</f>
        <v>#DIV/0!</v>
      </c>
      <c r="I35" s="384">
        <f>+Nilai_P_7D!AK38</f>
        <v>0</v>
      </c>
      <c r="J35" s="445">
        <f>Nilai_P_7D!AL38</f>
        <v>0</v>
      </c>
      <c r="K35" s="385" t="e">
        <f t="shared" ref="K35" si="8">((2*H35)+I35+J35)/4</f>
        <v>#DIV/0!</v>
      </c>
      <c r="L35" s="414" t="e">
        <f t="shared" ref="L35" si="9">IF(K35&lt;66,"D",IF(K35&lt;78,"C",IF(K35&lt;89,"B","A")))</f>
        <v>#DIV/0!</v>
      </c>
      <c r="M35" s="379" t="e">
        <f t="shared" ref="M35" si="10">IF(K35&gt;$D$5,"T","TT")</f>
        <v>#DIV/0!</v>
      </c>
      <c r="N35" s="372" t="e">
        <f>Nilai_K_7D!K38</f>
        <v>#DIV/0!</v>
      </c>
      <c r="O35" s="372" t="e">
        <f>Nilai_K_7D!S38</f>
        <v>#DIV/0!</v>
      </c>
      <c r="P35" s="373" t="e">
        <f>Nilai_K_7D!AA38</f>
        <v>#DIV/0!</v>
      </c>
      <c r="Q35" s="374" t="e">
        <f>Nilai_K_7D!AI38</f>
        <v>#DIV/0!</v>
      </c>
      <c r="R35" s="375" t="e">
        <f t="shared" ref="R35" si="11">AVERAGE(N35:Q35)</f>
        <v>#DIV/0!</v>
      </c>
      <c r="S35" s="414" t="e">
        <f t="shared" ref="S35" si="12">IF(R35&lt;66,"D",IF(R35&lt;78,"C",IF(R35&lt;89,"B","A")))</f>
        <v>#DIV/0!</v>
      </c>
      <c r="T35" s="379" t="e">
        <f t="shared" ref="T35" si="13">IF(R35&gt;=D32,"T","TT")</f>
        <v>#DIV/0!</v>
      </c>
      <c r="V35" s="315">
        <v>29</v>
      </c>
      <c r="W35" s="584"/>
      <c r="X35" s="585"/>
      <c r="Y35" s="588"/>
      <c r="Z35" s="598"/>
      <c r="AA35" s="599"/>
      <c r="AB35"/>
      <c r="AC35"/>
    </row>
    <row r="36" spans="1:29" s="2" customFormat="1" ht="13.2" x14ac:dyDescent="0.25">
      <c r="A36" s="307">
        <v>29</v>
      </c>
      <c r="B36" s="478" t="s">
        <v>349</v>
      </c>
      <c r="C36" s="494" t="s">
        <v>12</v>
      </c>
      <c r="D36" s="394" t="e">
        <f>Nilai_P_7D!K39</f>
        <v>#DIV/0!</v>
      </c>
      <c r="E36" s="380" t="e">
        <f>Nilai_P_7E!S39</f>
        <v>#DIV/0!</v>
      </c>
      <c r="F36" s="384" t="e">
        <f>Nilai_P_7D!AA39</f>
        <v>#DIV/0!</v>
      </c>
      <c r="G36" s="380" t="e">
        <f>Nilai_P_7D!AI39</f>
        <v>#DIV/0!</v>
      </c>
      <c r="H36" s="380" t="e">
        <f t="shared" ref="H36:H39" si="14">AVERAGE(D36:G36)</f>
        <v>#DIV/0!</v>
      </c>
      <c r="I36" s="384">
        <f>+Nilai_P_7D!AK39</f>
        <v>0</v>
      </c>
      <c r="J36" s="445">
        <f>Nilai_P_7D!AL39</f>
        <v>0</v>
      </c>
      <c r="K36" s="385" t="e">
        <f t="shared" ref="K36:K39" si="15">((2*H36)+I36+J36)/4</f>
        <v>#DIV/0!</v>
      </c>
      <c r="L36" s="414" t="e">
        <f t="shared" ref="L36:L39" si="16">IF(K36&lt;66,"D",IF(K36&lt;78,"C",IF(K36&lt;89,"B","A")))</f>
        <v>#DIV/0!</v>
      </c>
      <c r="M36" s="379" t="e">
        <f t="shared" ref="M36:M39" si="17">IF(K36&gt;$D$5,"T","TT")</f>
        <v>#DIV/0!</v>
      </c>
      <c r="N36" s="372" t="e">
        <f>Nilai_K_7D!K39</f>
        <v>#DIV/0!</v>
      </c>
      <c r="O36" s="372" t="e">
        <f>Nilai_K_7D!S39</f>
        <v>#DIV/0!</v>
      </c>
      <c r="P36" s="373" t="e">
        <f>Nilai_K_7D!AA39</f>
        <v>#DIV/0!</v>
      </c>
      <c r="Q36" s="374" t="e">
        <f>Nilai_K_7D!AI39</f>
        <v>#DIV/0!</v>
      </c>
      <c r="R36" s="375" t="e">
        <f t="shared" ref="R36:R39" si="18">AVERAGE(N36:Q36)</f>
        <v>#DIV/0!</v>
      </c>
      <c r="S36" s="414" t="e">
        <f t="shared" ref="S36:S39" si="19">IF(R36&lt;66,"D",IF(R36&lt;78,"C",IF(R36&lt;89,"B","A")))</f>
        <v>#DIV/0!</v>
      </c>
      <c r="T36" s="379" t="e">
        <f t="shared" ref="T36:T39" si="20">IF(R36&gt;=D33,"T","TT")</f>
        <v>#DIV/0!</v>
      </c>
      <c r="V36" s="315"/>
      <c r="W36" s="584"/>
      <c r="X36" s="585"/>
      <c r="Y36" s="588"/>
      <c r="Z36" s="598"/>
      <c r="AA36" s="599"/>
    </row>
    <row r="37" spans="1:29" s="2" customFormat="1" ht="13.2" x14ac:dyDescent="0.25">
      <c r="A37" s="307">
        <v>30</v>
      </c>
      <c r="B37" s="478" t="s">
        <v>350</v>
      </c>
      <c r="C37" s="494" t="s">
        <v>12</v>
      </c>
      <c r="D37" s="394" t="e">
        <f>Nilai_P_7D!K40</f>
        <v>#DIV/0!</v>
      </c>
      <c r="E37" s="380" t="e">
        <f>Nilai_P_7E!S40</f>
        <v>#DIV/0!</v>
      </c>
      <c r="F37" s="384" t="e">
        <f>Nilai_P_7D!AA40</f>
        <v>#DIV/0!</v>
      </c>
      <c r="G37" s="380" t="e">
        <f>Nilai_P_7D!AI40</f>
        <v>#DIV/0!</v>
      </c>
      <c r="H37" s="380" t="e">
        <f t="shared" si="14"/>
        <v>#DIV/0!</v>
      </c>
      <c r="I37" s="384">
        <f>+Nilai_P_7D!AK40</f>
        <v>0</v>
      </c>
      <c r="J37" s="445">
        <f>Nilai_P_7D!AL40</f>
        <v>0</v>
      </c>
      <c r="K37" s="385" t="e">
        <f t="shared" si="15"/>
        <v>#DIV/0!</v>
      </c>
      <c r="L37" s="414" t="e">
        <f t="shared" si="16"/>
        <v>#DIV/0!</v>
      </c>
      <c r="M37" s="379" t="e">
        <f t="shared" si="17"/>
        <v>#DIV/0!</v>
      </c>
      <c r="N37" s="372" t="e">
        <f>Nilai_K_7D!K40</f>
        <v>#DIV/0!</v>
      </c>
      <c r="O37" s="372" t="e">
        <f>Nilai_K_7D!S40</f>
        <v>#DIV/0!</v>
      </c>
      <c r="P37" s="373" t="e">
        <f>Nilai_K_7D!AA40</f>
        <v>#DIV/0!</v>
      </c>
      <c r="Q37" s="374" t="e">
        <f>Nilai_K_7D!AI40</f>
        <v>#DIV/0!</v>
      </c>
      <c r="R37" s="375" t="e">
        <f t="shared" si="18"/>
        <v>#DIV/0!</v>
      </c>
      <c r="S37" s="414" t="e">
        <f t="shared" si="19"/>
        <v>#DIV/0!</v>
      </c>
      <c r="T37" s="379" t="e">
        <f t="shared" si="20"/>
        <v>#DIV/0!</v>
      </c>
      <c r="V37" s="315"/>
      <c r="W37" s="584"/>
      <c r="X37" s="585"/>
      <c r="Y37" s="588"/>
      <c r="Z37" s="598"/>
      <c r="AA37" s="599"/>
    </row>
    <row r="38" spans="1:29" s="2" customFormat="1" ht="13.2" x14ac:dyDescent="0.25">
      <c r="A38" s="307">
        <v>31</v>
      </c>
      <c r="B38" s="478" t="s">
        <v>351</v>
      </c>
      <c r="C38" s="492" t="s">
        <v>6</v>
      </c>
      <c r="D38" s="394" t="e">
        <f>Nilai_P_7D!K41</f>
        <v>#DIV/0!</v>
      </c>
      <c r="E38" s="380" t="e">
        <f>Nilai_P_7E!S41</f>
        <v>#DIV/0!</v>
      </c>
      <c r="F38" s="384" t="e">
        <f>Nilai_P_7D!AA41</f>
        <v>#DIV/0!</v>
      </c>
      <c r="G38" s="380" t="e">
        <f>Nilai_P_7D!AI41</f>
        <v>#DIV/0!</v>
      </c>
      <c r="H38" s="380" t="e">
        <f t="shared" si="14"/>
        <v>#DIV/0!</v>
      </c>
      <c r="I38" s="384">
        <f>+Nilai_P_7D!AK41</f>
        <v>0</v>
      </c>
      <c r="J38" s="445">
        <f>Nilai_P_7D!AL41</f>
        <v>0</v>
      </c>
      <c r="K38" s="385" t="e">
        <f t="shared" si="15"/>
        <v>#DIV/0!</v>
      </c>
      <c r="L38" s="414" t="e">
        <f t="shared" si="16"/>
        <v>#DIV/0!</v>
      </c>
      <c r="M38" s="379" t="e">
        <f t="shared" si="17"/>
        <v>#DIV/0!</v>
      </c>
      <c r="N38" s="372" t="e">
        <f>Nilai_K_7D!K41</f>
        <v>#DIV/0!</v>
      </c>
      <c r="O38" s="372" t="e">
        <f>Nilai_K_7D!S41</f>
        <v>#DIV/0!</v>
      </c>
      <c r="P38" s="373" t="e">
        <f>Nilai_K_7D!AA41</f>
        <v>#DIV/0!</v>
      </c>
      <c r="Q38" s="374" t="e">
        <f>Nilai_K_7D!AI41</f>
        <v>#DIV/0!</v>
      </c>
      <c r="R38" s="375" t="e">
        <f t="shared" si="18"/>
        <v>#DIV/0!</v>
      </c>
      <c r="S38" s="414" t="e">
        <f t="shared" si="19"/>
        <v>#DIV/0!</v>
      </c>
      <c r="T38" s="379" t="e">
        <f t="shared" si="20"/>
        <v>#DIV/0!</v>
      </c>
      <c r="V38" s="315"/>
      <c r="W38" s="584"/>
      <c r="X38" s="585"/>
      <c r="Y38" s="588"/>
      <c r="Z38" s="598"/>
      <c r="AA38" s="599"/>
    </row>
    <row r="39" spans="1:29" s="2" customFormat="1" ht="13.2" x14ac:dyDescent="0.25">
      <c r="A39" s="307">
        <v>32</v>
      </c>
      <c r="B39" s="481" t="s">
        <v>352</v>
      </c>
      <c r="C39" s="492" t="s">
        <v>6</v>
      </c>
      <c r="D39" s="394" t="e">
        <f>Nilai_P_7D!K42</f>
        <v>#DIV/0!</v>
      </c>
      <c r="E39" s="380" t="e">
        <f>Nilai_P_7E!S42</f>
        <v>#DIV/0!</v>
      </c>
      <c r="F39" s="384" t="e">
        <f>Nilai_P_7D!AA42</f>
        <v>#DIV/0!</v>
      </c>
      <c r="G39" s="380" t="e">
        <f>Nilai_P_7D!AI42</f>
        <v>#DIV/0!</v>
      </c>
      <c r="H39" s="380" t="e">
        <f t="shared" si="14"/>
        <v>#DIV/0!</v>
      </c>
      <c r="I39" s="384">
        <f>+Nilai_P_7D!AK42</f>
        <v>0</v>
      </c>
      <c r="J39" s="445">
        <f>Nilai_P_7D!AL42</f>
        <v>0</v>
      </c>
      <c r="K39" s="385" t="e">
        <f t="shared" si="15"/>
        <v>#DIV/0!</v>
      </c>
      <c r="L39" s="414" t="e">
        <f t="shared" si="16"/>
        <v>#DIV/0!</v>
      </c>
      <c r="M39" s="379" t="e">
        <f t="shared" si="17"/>
        <v>#DIV/0!</v>
      </c>
      <c r="N39" s="372" t="e">
        <f>Nilai_K_7D!K42</f>
        <v>#DIV/0!</v>
      </c>
      <c r="O39" s="372" t="e">
        <f>Nilai_K_7D!S42</f>
        <v>#DIV/0!</v>
      </c>
      <c r="P39" s="373" t="e">
        <f>Nilai_K_7D!AA42</f>
        <v>#DIV/0!</v>
      </c>
      <c r="Q39" s="374" t="e">
        <f>Nilai_K_7D!AI42</f>
        <v>#DIV/0!</v>
      </c>
      <c r="R39" s="375" t="e">
        <f t="shared" si="18"/>
        <v>#DIV/0!</v>
      </c>
      <c r="S39" s="414" t="e">
        <f t="shared" si="19"/>
        <v>#DIV/0!</v>
      </c>
      <c r="T39" s="379" t="e">
        <f t="shared" si="20"/>
        <v>#DIV/0!</v>
      </c>
      <c r="V39" s="306"/>
      <c r="W39" s="584"/>
      <c r="X39" s="585"/>
      <c r="Y39" s="588"/>
      <c r="Z39" s="600"/>
      <c r="AA39" s="601"/>
    </row>
    <row r="40" spans="1:29" s="2" customFormat="1" ht="11.4" x14ac:dyDescent="0.2">
      <c r="A40" s="307"/>
      <c r="B40" s="321"/>
      <c r="C40" s="398"/>
      <c r="D40" s="312"/>
      <c r="E40" s="308"/>
      <c r="F40" s="308"/>
      <c r="G40" s="313"/>
      <c r="H40" s="369"/>
      <c r="I40" s="308"/>
      <c r="J40" s="308"/>
      <c r="K40" s="314"/>
      <c r="L40" s="311"/>
      <c r="M40" s="305"/>
      <c r="N40" s="308"/>
      <c r="O40" s="308"/>
      <c r="P40" s="308"/>
      <c r="Q40" s="308"/>
      <c r="R40" s="310"/>
      <c r="S40" s="311"/>
      <c r="T40" s="305"/>
      <c r="V40" s="315"/>
      <c r="W40" s="584"/>
      <c r="X40" s="585"/>
      <c r="Y40" s="586"/>
      <c r="Z40" s="587"/>
      <c r="AA40" s="588"/>
      <c r="AB40" s="322"/>
    </row>
    <row r="41" spans="1:29" s="2" customFormat="1" ht="12" thickBot="1" x14ac:dyDescent="0.25">
      <c r="A41" s="323"/>
      <c r="B41" s="324"/>
      <c r="C41" s="399"/>
      <c r="D41" s="401"/>
      <c r="E41" s="325"/>
      <c r="F41" s="325"/>
      <c r="G41" s="393"/>
      <c r="H41" s="370"/>
      <c r="I41" s="332"/>
      <c r="J41" s="333"/>
      <c r="K41" s="334"/>
      <c r="L41" s="335"/>
      <c r="M41" s="336"/>
      <c r="N41" s="325"/>
      <c r="O41" s="326"/>
      <c r="P41" s="327"/>
      <c r="Q41" s="328"/>
      <c r="R41" s="329"/>
      <c r="S41" s="330"/>
      <c r="T41" s="331"/>
      <c r="V41" s="316"/>
      <c r="W41" s="590"/>
      <c r="X41" s="591"/>
      <c r="Y41" s="592"/>
      <c r="Z41" s="593"/>
      <c r="AA41" s="593"/>
    </row>
    <row r="42" spans="1:29" s="2" customFormat="1" ht="11.4" x14ac:dyDescent="0.2">
      <c r="B42" s="337"/>
      <c r="C42" s="338"/>
      <c r="D42" s="304"/>
      <c r="E42" s="304"/>
      <c r="F42" s="304"/>
      <c r="G42" s="304"/>
      <c r="H42" s="210"/>
      <c r="I42" s="340"/>
      <c r="J42" s="340"/>
      <c r="K42" s="341" t="e">
        <f>SUM(K8:K41)</f>
        <v>#DIV/0!</v>
      </c>
      <c r="L42" s="267"/>
      <c r="M42" s="268"/>
      <c r="N42" s="304"/>
      <c r="O42" s="304"/>
      <c r="P42" s="304"/>
      <c r="Q42" s="339"/>
      <c r="R42" s="210"/>
      <c r="S42" s="210"/>
      <c r="T42" s="211"/>
      <c r="V42" s="342"/>
      <c r="W42" s="594"/>
      <c r="X42" s="594"/>
      <c r="Y42" s="594"/>
      <c r="Z42" s="595"/>
      <c r="AA42" s="595"/>
    </row>
    <row r="43" spans="1:29" s="2" customFormat="1" ht="12" x14ac:dyDescent="0.2">
      <c r="B43" s="395" t="s">
        <v>195</v>
      </c>
      <c r="C43" s="396"/>
      <c r="D43" s="344"/>
      <c r="E43" s="344"/>
      <c r="F43" s="344"/>
      <c r="G43" s="345"/>
      <c r="H43" s="345"/>
      <c r="I43" s="345"/>
      <c r="J43" s="344"/>
      <c r="K43" s="235" t="s">
        <v>30</v>
      </c>
      <c r="L43" s="205" t="s">
        <v>5</v>
      </c>
      <c r="M43" s="346" t="s">
        <v>29</v>
      </c>
      <c r="N43" s="346"/>
      <c r="O43" s="347"/>
      <c r="P43" s="199"/>
      <c r="Q43" s="344"/>
      <c r="R43" s="348"/>
      <c r="V43" s="349"/>
      <c r="W43" s="596"/>
      <c r="X43" s="596"/>
      <c r="Y43" s="596"/>
      <c r="Z43" s="597"/>
      <c r="AA43" s="597"/>
    </row>
    <row r="44" spans="1:29" s="2" customFormat="1" x14ac:dyDescent="0.3">
      <c r="B44" s="337" t="s">
        <v>196</v>
      </c>
      <c r="D44" s="350"/>
      <c r="E44" s="344"/>
      <c r="F44" s="344"/>
      <c r="G44" s="345"/>
      <c r="H44" s="351" t="s">
        <v>5</v>
      </c>
      <c r="I44" s="352">
        <f>+(R42/(29*100))*100</f>
        <v>0</v>
      </c>
      <c r="J44" s="344"/>
      <c r="K44" s="37"/>
      <c r="L44" s="203"/>
      <c r="M44" s="589">
        <v>4</v>
      </c>
      <c r="N44" s="589"/>
      <c r="O44" s="589"/>
      <c r="P44" s="199"/>
      <c r="Q44" s="51"/>
      <c r="R44" s="353"/>
      <c r="V44" s="337"/>
      <c r="W44" s="354" t="s">
        <v>197</v>
      </c>
      <c r="X44" s="355" t="s">
        <v>198</v>
      </c>
      <c r="Y44" s="356" t="s">
        <v>199</v>
      </c>
      <c r="Z44" s="357"/>
      <c r="AA44" s="358" t="s">
        <v>97</v>
      </c>
    </row>
    <row r="45" spans="1:29" s="2" customFormat="1" x14ac:dyDescent="0.3">
      <c r="B45" s="337" t="s">
        <v>200</v>
      </c>
      <c r="D45" s="351"/>
      <c r="E45" s="344"/>
      <c r="F45" s="344"/>
      <c r="G45" s="351"/>
      <c r="H45" s="351" t="s">
        <v>5</v>
      </c>
      <c r="I45" s="359">
        <f>+(0/29)*100</f>
        <v>0</v>
      </c>
      <c r="J45" s="344"/>
      <c r="K45" s="37"/>
      <c r="L45" s="203"/>
      <c r="M45" s="360"/>
      <c r="N45" s="432"/>
      <c r="O45" s="206"/>
      <c r="P45" s="199"/>
      <c r="Q45" s="51"/>
      <c r="W45" s="361" t="s">
        <v>201</v>
      </c>
      <c r="X45" s="362" t="s">
        <v>25</v>
      </c>
      <c r="Y45" s="363" t="s">
        <v>202</v>
      </c>
      <c r="AA45" s="358" t="s">
        <v>203</v>
      </c>
    </row>
    <row r="46" spans="1:29" s="2" customFormat="1" x14ac:dyDescent="0.3">
      <c r="B46" s="337" t="s">
        <v>204</v>
      </c>
      <c r="D46" s="51"/>
      <c r="E46" s="51"/>
      <c r="F46" s="51"/>
      <c r="G46" s="351"/>
      <c r="H46" s="364" t="s">
        <v>5</v>
      </c>
      <c r="I46" s="352"/>
      <c r="J46" s="51"/>
      <c r="K46" s="365" t="s">
        <v>205</v>
      </c>
      <c r="L46" s="51"/>
      <c r="M46" s="213"/>
      <c r="N46" s="213"/>
      <c r="O46" s="37"/>
      <c r="P46" s="366" t="s">
        <v>206</v>
      </c>
      <c r="Q46" s="37"/>
      <c r="W46" s="367" t="s">
        <v>214</v>
      </c>
      <c r="X46" s="367" t="s">
        <v>207</v>
      </c>
      <c r="Y46" s="363" t="s">
        <v>208</v>
      </c>
      <c r="AA46" s="358"/>
    </row>
    <row r="47" spans="1:29" s="2" customFormat="1" ht="13.2" x14ac:dyDescent="0.25">
      <c r="B47" s="337"/>
      <c r="C47" s="343"/>
      <c r="D47" s="51"/>
      <c r="E47" s="51"/>
      <c r="F47" s="351"/>
      <c r="G47" s="351"/>
      <c r="H47" s="51"/>
      <c r="I47" s="51"/>
      <c r="J47" s="51"/>
      <c r="N47" s="344"/>
      <c r="O47" s="344"/>
      <c r="P47" s="344"/>
      <c r="Q47" s="364"/>
      <c r="R47" s="51"/>
      <c r="S47" s="51"/>
      <c r="T47" s="51"/>
      <c r="W47" s="367" t="s">
        <v>215</v>
      </c>
      <c r="X47" s="367" t="s">
        <v>209</v>
      </c>
      <c r="Y47" s="363" t="s">
        <v>210</v>
      </c>
      <c r="AA47" s="358"/>
    </row>
    <row r="48" spans="1:29" x14ac:dyDescent="0.3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8" t="s">
        <v>216</v>
      </c>
      <c r="X48" s="368" t="s">
        <v>211</v>
      </c>
      <c r="Y48" s="363" t="s">
        <v>212</v>
      </c>
      <c r="Z48" s="2"/>
      <c r="AA48" s="358" t="s">
        <v>213</v>
      </c>
      <c r="AB48" s="2"/>
    </row>
    <row r="49" spans="1:28" s="1" customFormat="1" x14ac:dyDescent="0.3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8" t="s">
        <v>46</v>
      </c>
      <c r="AB49"/>
    </row>
    <row r="50" spans="1:28" s="1" customFormat="1" x14ac:dyDescent="0.3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3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3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3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3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3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3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3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3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3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3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3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3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3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3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3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3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3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3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3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3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3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3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3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3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3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3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3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3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3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3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3">
      <c r="C81" s="192"/>
      <c r="D81" s="37"/>
      <c r="E81" s="37"/>
      <c r="F81" s="213"/>
      <c r="G81" s="213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3">
      <c r="C82" s="192"/>
      <c r="D82" s="37"/>
      <c r="E82" s="37"/>
      <c r="F82" s="213"/>
      <c r="G82" s="213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3">
      <c r="C83" s="192"/>
      <c r="D83" s="37"/>
      <c r="E83" s="37"/>
      <c r="F83" s="213"/>
      <c r="G83" s="213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3">
      <c r="C84" s="192"/>
      <c r="D84" s="37"/>
      <c r="E84" s="37"/>
      <c r="F84" s="213"/>
      <c r="G84" s="213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3">
      <c r="C85" s="192"/>
      <c r="D85" s="37"/>
      <c r="E85" s="37"/>
      <c r="F85" s="213"/>
      <c r="G85" s="213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3">
      <c r="C86" s="193"/>
    </row>
  </sheetData>
  <mergeCells count="91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31" priority="4" operator="containsText" text="TT">
      <formula>NOT(ISERROR(SEARCH("TT",M8)))</formula>
    </cfRule>
  </conditionalFormatting>
  <conditionalFormatting sqref="M40:M42">
    <cfRule type="containsText" dxfId="30" priority="6" operator="containsText" text="TT">
      <formula>NOT(ISERROR(SEARCH("TT",M40)))</formula>
    </cfRule>
  </conditionalFormatting>
  <conditionalFormatting sqref="T40:T42">
    <cfRule type="containsText" dxfId="29" priority="3" operator="containsText" text="TT">
      <formula>NOT(ISERROR(SEARCH("TT",T40)))</formula>
    </cfRule>
  </conditionalFormatting>
  <conditionalFormatting sqref="T8:T39">
    <cfRule type="containsText" dxfId="28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BA82"/>
  <sheetViews>
    <sheetView workbookViewId="0">
      <selection activeCell="G16" sqref="G16"/>
    </sheetView>
  </sheetViews>
  <sheetFormatPr defaultRowHeight="14.4" x14ac:dyDescent="0.3"/>
  <cols>
    <col min="1" max="1" width="2.88671875" customWidth="1"/>
    <col min="2" max="2" width="25.109375" customWidth="1"/>
    <col min="3" max="3" width="3.33203125" customWidth="1"/>
    <col min="4" max="25" width="2.6640625" customWidth="1"/>
    <col min="26" max="45" width="2.6640625" style="37" customWidth="1"/>
    <col min="46" max="49" width="2.88671875" style="37" customWidth="1"/>
    <col min="50" max="50" width="2" customWidth="1"/>
    <col min="51" max="51" width="8.88671875" style="30" customWidth="1"/>
    <col min="52" max="53" width="9.109375" style="30"/>
  </cols>
  <sheetData>
    <row r="1" spans="1:53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  <c r="AY1"/>
      <c r="AZ1"/>
      <c r="BA1"/>
    </row>
    <row r="2" spans="1:53" ht="12.9" customHeight="1" x14ac:dyDescent="0.3">
      <c r="A2" s="526" t="s">
        <v>160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  <c r="AP2" s="526"/>
      <c r="AQ2" s="526"/>
      <c r="AR2" s="526"/>
      <c r="AS2" s="526"/>
      <c r="AT2" s="526"/>
      <c r="AU2" s="526"/>
      <c r="AV2" s="526"/>
      <c r="AW2" s="526"/>
      <c r="AY2"/>
      <c r="AZ2"/>
      <c r="BA2"/>
    </row>
    <row r="3" spans="1:53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Y3"/>
      <c r="AZ3"/>
      <c r="BA3"/>
    </row>
    <row r="4" spans="1:53" ht="8.2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3" ht="12.9" customHeight="1" x14ac:dyDescent="0.3">
      <c r="A5" s="528" t="s">
        <v>35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Y5"/>
      <c r="AZ5"/>
      <c r="BA5"/>
    </row>
    <row r="6" spans="1:53" ht="12.75" customHeight="1" x14ac:dyDescent="0.3">
      <c r="A6" s="30" t="s">
        <v>36</v>
      </c>
      <c r="B6" s="30"/>
      <c r="C6" s="30"/>
      <c r="D6" s="231" t="s">
        <v>19</v>
      </c>
      <c r="E6" s="30" t="str">
        <f>D.Hadir_7A!E6</f>
        <v xml:space="preserve">. . . . . . . . . . . . . . . . 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53" ht="12.75" customHeight="1" x14ac:dyDescent="0.3">
      <c r="A7" s="30" t="s">
        <v>37</v>
      </c>
      <c r="B7" s="30"/>
      <c r="C7" s="30"/>
      <c r="D7" s="231" t="s">
        <v>19</v>
      </c>
      <c r="E7" s="30" t="s">
        <v>166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53" ht="12.75" customHeight="1" x14ac:dyDescent="0.3">
      <c r="A8" s="230" t="s">
        <v>38</v>
      </c>
      <c r="B8" s="30"/>
      <c r="C8" s="30"/>
      <c r="D8" s="231" t="s">
        <v>19</v>
      </c>
      <c r="E8" s="30" t="str">
        <f>'D. Hadir 7D'!E8</f>
        <v>I (Ganjil)</v>
      </c>
      <c r="F8" s="30"/>
      <c r="G8" s="30"/>
      <c r="H8" s="471" t="s">
        <v>423</v>
      </c>
      <c r="I8" s="30" t="str">
        <f>'D. Hadir 7D'!I8</f>
        <v>2020-2021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53" ht="5.2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53" ht="15" customHeight="1" x14ac:dyDescent="0.3">
      <c r="A10" s="523" t="s">
        <v>13</v>
      </c>
      <c r="B10" s="523" t="s">
        <v>39</v>
      </c>
      <c r="C10" s="279" t="s">
        <v>1</v>
      </c>
      <c r="D10" s="520" t="s">
        <v>173</v>
      </c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2"/>
      <c r="AT10" s="529" t="s">
        <v>2</v>
      </c>
      <c r="AU10" s="530"/>
      <c r="AV10" s="530"/>
      <c r="AW10" s="531"/>
      <c r="AX10" s="30"/>
      <c r="AZ10"/>
      <c r="BA10"/>
    </row>
    <row r="11" spans="1:53" ht="15" customHeight="1" x14ac:dyDescent="0.3">
      <c r="A11" s="524"/>
      <c r="B11" s="524"/>
      <c r="C11" s="283" t="s">
        <v>174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0"/>
      <c r="AP11" s="280"/>
      <c r="AQ11" s="280"/>
      <c r="AR11" s="280"/>
      <c r="AS11" s="280"/>
      <c r="AT11" s="532" t="s">
        <v>40</v>
      </c>
      <c r="AU11" s="532" t="s">
        <v>41</v>
      </c>
      <c r="AV11" s="532" t="s">
        <v>25</v>
      </c>
      <c r="AW11" s="532" t="s">
        <v>42</v>
      </c>
      <c r="AX11" s="30"/>
      <c r="AZ11"/>
      <c r="BA11"/>
    </row>
    <row r="12" spans="1:53" ht="15.75" customHeight="1" thickBot="1" x14ac:dyDescent="0.35">
      <c r="A12" s="525"/>
      <c r="B12" s="525"/>
      <c r="C12" s="284" t="s">
        <v>175</v>
      </c>
      <c r="D12" s="282"/>
      <c r="E12" s="282"/>
      <c r="F12" s="282"/>
      <c r="G12" s="282"/>
      <c r="H12" s="282"/>
      <c r="I12" s="282"/>
      <c r="J12" s="282"/>
      <c r="K12" s="282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533"/>
      <c r="AU12" s="533"/>
      <c r="AV12" s="533"/>
      <c r="AW12" s="533"/>
      <c r="AX12" s="30"/>
      <c r="AZ12"/>
      <c r="BA12"/>
    </row>
    <row r="13" spans="1:53" ht="12" customHeight="1" thickTop="1" x14ac:dyDescent="0.3">
      <c r="A13" s="214">
        <v>1</v>
      </c>
      <c r="B13" s="251" t="s">
        <v>353</v>
      </c>
      <c r="C13" s="252" t="s">
        <v>12</v>
      </c>
      <c r="D13" s="40"/>
      <c r="E13" s="40"/>
      <c r="F13" s="40"/>
      <c r="G13" s="40"/>
      <c r="H13" s="40"/>
      <c r="I13" s="40"/>
      <c r="J13" s="40"/>
      <c r="K13" s="40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</row>
    <row r="14" spans="1:53" ht="12" customHeight="1" x14ac:dyDescent="0.3">
      <c r="A14" s="42">
        <v>2</v>
      </c>
      <c r="B14" s="253" t="s">
        <v>354</v>
      </c>
      <c r="C14" s="254" t="s">
        <v>12</v>
      </c>
      <c r="D14" s="43"/>
      <c r="E14" s="43"/>
      <c r="F14" s="43"/>
      <c r="G14" s="43"/>
      <c r="H14" s="43"/>
      <c r="I14" s="43"/>
      <c r="J14" s="43"/>
      <c r="K14" s="43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184" t="s">
        <v>43</v>
      </c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</row>
    <row r="15" spans="1:53" ht="12" customHeight="1" x14ac:dyDescent="0.3">
      <c r="A15" s="42">
        <v>3</v>
      </c>
      <c r="B15" s="253" t="s">
        <v>355</v>
      </c>
      <c r="C15" s="254" t="s">
        <v>12</v>
      </c>
      <c r="D15" s="12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 t="s">
        <v>256</v>
      </c>
      <c r="Q15" s="43"/>
      <c r="R15" s="43"/>
      <c r="S15" s="43"/>
      <c r="T15" s="43"/>
      <c r="U15" s="43"/>
      <c r="V15" s="43"/>
      <c r="W15" s="43"/>
      <c r="X15" s="43"/>
      <c r="Y15" s="43"/>
      <c r="Z15" s="44" t="s">
        <v>43</v>
      </c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Y15" s="236"/>
    </row>
    <row r="16" spans="1:53" ht="12" customHeight="1" x14ac:dyDescent="0.3">
      <c r="A16" s="42">
        <v>4</v>
      </c>
      <c r="B16" s="255" t="s">
        <v>356</v>
      </c>
      <c r="C16" s="254" t="s">
        <v>6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36"/>
    </row>
    <row r="17" spans="1:53" ht="12" customHeight="1" x14ac:dyDescent="0.3">
      <c r="A17" s="42">
        <v>5</v>
      </c>
      <c r="B17" s="253" t="s">
        <v>357</v>
      </c>
      <c r="C17" s="254" t="s">
        <v>12</v>
      </c>
      <c r="D17" s="43"/>
      <c r="E17" s="43"/>
      <c r="F17" s="43"/>
      <c r="G17" s="43"/>
      <c r="H17" s="43"/>
      <c r="I17" s="43"/>
      <c r="J17" s="43"/>
      <c r="K17" s="43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1"/>
    </row>
    <row r="18" spans="1:53" ht="12" customHeight="1" x14ac:dyDescent="0.3">
      <c r="A18" s="42">
        <v>6</v>
      </c>
      <c r="B18" s="253" t="s">
        <v>328</v>
      </c>
      <c r="C18" s="254" t="s">
        <v>12</v>
      </c>
      <c r="D18" s="12"/>
      <c r="E18" s="46"/>
      <c r="F18" s="46"/>
      <c r="G18" s="46"/>
      <c r="H18" s="46"/>
      <c r="I18" s="46"/>
      <c r="J18" s="46"/>
      <c r="K18" s="46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</row>
    <row r="19" spans="1:53" ht="12" customHeight="1" x14ac:dyDescent="0.3">
      <c r="A19" s="42">
        <v>7</v>
      </c>
      <c r="B19" s="253" t="s">
        <v>358</v>
      </c>
      <c r="C19" s="254" t="s">
        <v>12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  <c r="AZ19"/>
      <c r="BA19"/>
    </row>
    <row r="20" spans="1:53" ht="12" customHeight="1" x14ac:dyDescent="0.3">
      <c r="A20" s="42">
        <v>8</v>
      </c>
      <c r="B20" s="256" t="s">
        <v>359</v>
      </c>
      <c r="C20" s="254" t="s">
        <v>12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3">
      <c r="A21" s="42">
        <v>9</v>
      </c>
      <c r="B21" s="253" t="s">
        <v>360</v>
      </c>
      <c r="C21" s="254" t="s">
        <v>12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 t="s">
        <v>43</v>
      </c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3">
      <c r="A22" s="42">
        <v>10</v>
      </c>
      <c r="B22" s="253" t="s">
        <v>361</v>
      </c>
      <c r="C22" s="254" t="s">
        <v>6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7"/>
      <c r="AR22" s="47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3">
      <c r="A23" s="42">
        <v>11</v>
      </c>
      <c r="B23" s="253" t="s">
        <v>362</v>
      </c>
      <c r="C23" s="254" t="s">
        <v>12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3">
      <c r="A24" s="42">
        <v>12</v>
      </c>
      <c r="B24" s="253" t="s">
        <v>363</v>
      </c>
      <c r="C24" s="254" t="s">
        <v>12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3">
      <c r="A25" s="42">
        <v>13</v>
      </c>
      <c r="B25" s="253" t="s">
        <v>364</v>
      </c>
      <c r="C25" s="254" t="s">
        <v>12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3">
      <c r="A26" s="42">
        <v>14</v>
      </c>
      <c r="B26" s="253" t="s">
        <v>365</v>
      </c>
      <c r="C26" s="254" t="s">
        <v>12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t="s">
        <v>3</v>
      </c>
      <c r="AY26" s="48"/>
      <c r="AZ26"/>
      <c r="BA26"/>
    </row>
    <row r="27" spans="1:53" ht="12" customHeight="1" x14ac:dyDescent="0.3">
      <c r="A27" s="42">
        <v>15</v>
      </c>
      <c r="B27" s="253" t="s">
        <v>366</v>
      </c>
      <c r="C27" s="254" t="s">
        <v>12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Y27" s="1"/>
      <c r="AZ27"/>
      <c r="BA27"/>
    </row>
    <row r="28" spans="1:53" ht="12" customHeight="1" x14ac:dyDescent="0.3">
      <c r="A28" s="42">
        <v>16</v>
      </c>
      <c r="B28" s="253" t="s">
        <v>367</v>
      </c>
      <c r="C28" s="254" t="s">
        <v>12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/>
      <c r="BA28"/>
    </row>
    <row r="29" spans="1:53" ht="12" customHeight="1" x14ac:dyDescent="0.3">
      <c r="A29" s="42">
        <v>17</v>
      </c>
      <c r="B29" s="253" t="s">
        <v>368</v>
      </c>
      <c r="C29" s="254" t="s">
        <v>6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3">
      <c r="A30" s="42">
        <v>18</v>
      </c>
      <c r="B30" s="253" t="s">
        <v>369</v>
      </c>
      <c r="C30" s="254" t="s">
        <v>12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3">
      <c r="A31" s="42">
        <v>19</v>
      </c>
      <c r="B31" s="253" t="s">
        <v>370</v>
      </c>
      <c r="C31" s="254" t="s">
        <v>12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3">
      <c r="A32" s="42">
        <v>20</v>
      </c>
      <c r="B32" s="253" t="s">
        <v>371</v>
      </c>
      <c r="C32" s="254" t="s">
        <v>6</v>
      </c>
      <c r="D32" s="15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Z32"/>
      <c r="BA32"/>
    </row>
    <row r="33" spans="1:53" ht="12" customHeight="1" x14ac:dyDescent="0.3">
      <c r="A33" s="42">
        <v>21</v>
      </c>
      <c r="B33" s="256" t="s">
        <v>372</v>
      </c>
      <c r="C33" s="254" t="s">
        <v>12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Z33"/>
      <c r="BA33"/>
    </row>
    <row r="34" spans="1:53" ht="12" customHeight="1" x14ac:dyDescent="0.3">
      <c r="A34" s="42">
        <v>22</v>
      </c>
      <c r="B34" s="253" t="s">
        <v>373</v>
      </c>
      <c r="C34" s="254" t="s">
        <v>12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3">
      <c r="A35" s="42">
        <v>23</v>
      </c>
      <c r="B35" s="253" t="s">
        <v>374</v>
      </c>
      <c r="C35" s="254" t="s">
        <v>6</v>
      </c>
      <c r="D35" s="12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 t="s">
        <v>43</v>
      </c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3">
      <c r="A36" s="42">
        <v>24</v>
      </c>
      <c r="B36" s="253" t="s">
        <v>375</v>
      </c>
      <c r="C36" s="254" t="s">
        <v>12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3">
      <c r="A37" s="42">
        <v>25</v>
      </c>
      <c r="B37" s="253" t="s">
        <v>376</v>
      </c>
      <c r="C37" s="254" t="s">
        <v>6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 t="s">
        <v>43</v>
      </c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Y37" s="51"/>
      <c r="AZ37"/>
      <c r="BA37"/>
    </row>
    <row r="38" spans="1:53" ht="12" customHeight="1" x14ac:dyDescent="0.3">
      <c r="A38" s="42">
        <v>26</v>
      </c>
      <c r="B38" s="253" t="s">
        <v>377</v>
      </c>
      <c r="C38" s="254" t="s">
        <v>12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/>
      <c r="BA38"/>
    </row>
    <row r="39" spans="1:53" ht="12" customHeight="1" x14ac:dyDescent="0.3">
      <c r="A39" s="42">
        <v>27</v>
      </c>
      <c r="B39" s="253" t="s">
        <v>378</v>
      </c>
      <c r="C39" s="254" t="s">
        <v>6</v>
      </c>
      <c r="D39" s="43"/>
      <c r="E39" s="15"/>
      <c r="F39" s="15"/>
      <c r="G39" s="15"/>
      <c r="H39" s="15"/>
      <c r="I39" s="15"/>
      <c r="J39" s="15"/>
      <c r="K39" s="15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3">
      <c r="A40" s="42">
        <v>28</v>
      </c>
      <c r="B40" s="253" t="s">
        <v>379</v>
      </c>
      <c r="C40" s="254" t="s">
        <v>12</v>
      </c>
      <c r="D40" s="43"/>
      <c r="E40" s="12"/>
      <c r="F40" s="12"/>
      <c r="G40" s="12"/>
      <c r="H40" s="12"/>
      <c r="I40" s="12"/>
      <c r="J40" s="12"/>
      <c r="K40" s="12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3">
      <c r="A41" s="42">
        <v>29</v>
      </c>
      <c r="B41" s="253" t="s">
        <v>380</v>
      </c>
      <c r="C41" s="254" t="s">
        <v>12</v>
      </c>
      <c r="D41" s="227"/>
      <c r="E41" s="189"/>
      <c r="F41" s="189"/>
      <c r="G41" s="189"/>
      <c r="H41" s="189"/>
      <c r="I41" s="189"/>
      <c r="J41" s="189"/>
      <c r="K41" s="189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37"/>
      <c r="AZ41"/>
      <c r="BA41"/>
    </row>
    <row r="42" spans="1:53" ht="12" customHeight="1" x14ac:dyDescent="0.3">
      <c r="A42" s="42">
        <v>30</v>
      </c>
      <c r="B42" s="253" t="s">
        <v>381</v>
      </c>
      <c r="C42" s="254" t="s">
        <v>6</v>
      </c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Y42" s="51"/>
      <c r="AZ42"/>
      <c r="BA42"/>
    </row>
    <row r="43" spans="1:53" ht="12" customHeight="1" x14ac:dyDescent="0.3">
      <c r="A43" s="42">
        <v>31</v>
      </c>
      <c r="B43" s="253" t="s">
        <v>382</v>
      </c>
      <c r="C43" s="254" t="s">
        <v>6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Y43" s="56"/>
      <c r="AZ43"/>
      <c r="BA43"/>
    </row>
    <row r="44" spans="1:53" ht="12" customHeight="1" x14ac:dyDescent="0.3">
      <c r="A44" s="190">
        <v>32</v>
      </c>
      <c r="B44" s="242" t="s">
        <v>383</v>
      </c>
      <c r="C44" s="257" t="s">
        <v>6</v>
      </c>
      <c r="D44" s="190"/>
      <c r="E44" s="190"/>
      <c r="F44" s="190"/>
      <c r="G44" s="190"/>
      <c r="H44" s="190"/>
      <c r="I44" s="190"/>
      <c r="J44" s="190"/>
      <c r="K44" s="190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247"/>
      <c r="AO44" s="55"/>
      <c r="AP44" s="55"/>
      <c r="AQ44" s="248"/>
      <c r="AR44" s="248"/>
      <c r="AS44" s="55"/>
      <c r="AT44" s="55"/>
      <c r="AU44" s="55"/>
      <c r="AV44" s="55"/>
      <c r="AW44" s="55"/>
      <c r="AZ44"/>
      <c r="BA44"/>
    </row>
    <row r="45" spans="1:53" ht="6" customHeight="1" x14ac:dyDescent="0.3">
      <c r="A45" s="249"/>
      <c r="B45" s="250"/>
      <c r="C45" s="239"/>
      <c r="D45" s="249"/>
      <c r="E45" s="249"/>
      <c r="F45" s="249"/>
      <c r="G45" s="249"/>
      <c r="H45" s="249"/>
      <c r="I45" s="249"/>
      <c r="J45" s="249"/>
      <c r="K45" s="249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8"/>
      <c r="AO45" s="52"/>
      <c r="AP45" s="52"/>
      <c r="AQ45" s="139"/>
      <c r="AR45" s="139"/>
      <c r="AS45" s="52"/>
      <c r="AT45" s="52"/>
      <c r="AU45" s="52"/>
      <c r="AV45" s="52"/>
      <c r="AW45" s="52"/>
      <c r="AZ45"/>
      <c r="BA45"/>
    </row>
    <row r="46" spans="1:53" ht="12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1"/>
      <c r="AO46" s="52"/>
      <c r="AP46" s="52"/>
      <c r="AQ46" s="51" t="s">
        <v>165</v>
      </c>
      <c r="AR46" s="52"/>
      <c r="AS46" s="52"/>
      <c r="AT46" s="52"/>
      <c r="AU46" s="52"/>
      <c r="AV46" s="52"/>
      <c r="AW46" s="52"/>
      <c r="AZ46"/>
      <c r="BA46"/>
    </row>
    <row r="47" spans="1:53" ht="12" customHeight="1" x14ac:dyDescent="0.3"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51"/>
      <c r="AA47" s="51"/>
      <c r="AB47" s="56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N47" s="51"/>
      <c r="AQ47" s="51" t="s">
        <v>45</v>
      </c>
      <c r="AR47" s="51"/>
      <c r="AS47" s="51"/>
      <c r="AT47" s="51"/>
      <c r="AZ47"/>
      <c r="BA47"/>
    </row>
    <row r="48" spans="1:53" ht="12" customHeight="1" x14ac:dyDescent="0.3"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R48" s="51"/>
      <c r="AS48" s="51"/>
      <c r="AT48" s="51"/>
      <c r="AZ48"/>
      <c r="BA48"/>
    </row>
    <row r="49" spans="12:53" ht="12" customHeight="1" x14ac:dyDescent="0.3"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N49" s="51"/>
      <c r="AQ49" s="51" t="s">
        <v>93</v>
      </c>
      <c r="AR49" s="51"/>
      <c r="AS49" s="51"/>
      <c r="AT49" s="51"/>
      <c r="AZ49"/>
      <c r="BA49"/>
    </row>
    <row r="50" spans="12:53" ht="12" customHeight="1" x14ac:dyDescent="0.3"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6"/>
      <c r="AP50" s="57"/>
      <c r="AQ50" s="56" t="s">
        <v>46</v>
      </c>
      <c r="AR50" s="51"/>
      <c r="AS50" s="51"/>
      <c r="AT50" s="51"/>
      <c r="AY50" s="1"/>
      <c r="AZ50"/>
      <c r="BA50"/>
    </row>
    <row r="51" spans="12:53" ht="12.75" customHeight="1" x14ac:dyDescent="0.3"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P51" s="51"/>
      <c r="AQ51" s="51"/>
      <c r="AR51" s="51"/>
      <c r="AS51" s="51"/>
      <c r="AT51" s="51"/>
      <c r="AZ51"/>
      <c r="BA51"/>
    </row>
    <row r="64" spans="12:53" x14ac:dyDescent="0.3">
      <c r="AZ64"/>
      <c r="BA64"/>
    </row>
    <row r="65" spans="51:53" x14ac:dyDescent="0.3">
      <c r="AZ65"/>
      <c r="BA65"/>
    </row>
    <row r="66" spans="51:53" x14ac:dyDescent="0.3">
      <c r="AZ66"/>
      <c r="BA66"/>
    </row>
    <row r="67" spans="51:53" x14ac:dyDescent="0.3">
      <c r="AY67"/>
      <c r="AZ67"/>
      <c r="BA67"/>
    </row>
    <row r="68" spans="51:53" x14ac:dyDescent="0.3">
      <c r="AY68"/>
      <c r="AZ68"/>
      <c r="BA68"/>
    </row>
    <row r="69" spans="51:53" x14ac:dyDescent="0.3">
      <c r="AY69"/>
      <c r="AZ69"/>
      <c r="BA69"/>
    </row>
    <row r="70" spans="51:53" x14ac:dyDescent="0.3">
      <c r="AY70"/>
      <c r="AZ70"/>
      <c r="BA70"/>
    </row>
    <row r="71" spans="51:53" x14ac:dyDescent="0.3">
      <c r="AY71"/>
      <c r="AZ71"/>
      <c r="BA71"/>
    </row>
    <row r="72" spans="51:53" x14ac:dyDescent="0.3">
      <c r="AY72"/>
      <c r="AZ72"/>
      <c r="BA72"/>
    </row>
    <row r="73" spans="51:53" x14ac:dyDescent="0.3">
      <c r="AY73"/>
      <c r="AZ73"/>
      <c r="BA73"/>
    </row>
    <row r="74" spans="51:53" x14ac:dyDescent="0.3">
      <c r="AY74"/>
      <c r="AZ74"/>
      <c r="BA74"/>
    </row>
    <row r="75" spans="51:53" x14ac:dyDescent="0.3">
      <c r="AY75"/>
      <c r="AZ75"/>
      <c r="BA75"/>
    </row>
    <row r="76" spans="51:53" x14ac:dyDescent="0.3">
      <c r="AY76"/>
      <c r="AZ76"/>
      <c r="BA76"/>
    </row>
    <row r="77" spans="51:53" x14ac:dyDescent="0.3">
      <c r="AY77"/>
      <c r="AZ77"/>
      <c r="BA77"/>
    </row>
    <row r="78" spans="51:53" x14ac:dyDescent="0.3">
      <c r="AY78"/>
      <c r="AZ78"/>
      <c r="BA78"/>
    </row>
    <row r="79" spans="51:53" x14ac:dyDescent="0.3">
      <c r="AY79"/>
      <c r="AZ79"/>
      <c r="BA79"/>
    </row>
    <row r="80" spans="51:53" x14ac:dyDescent="0.3">
      <c r="AY80"/>
    </row>
    <row r="81" spans="51:51" x14ac:dyDescent="0.3">
      <c r="AY81"/>
    </row>
    <row r="82" spans="51:51" x14ac:dyDescent="0.3">
      <c r="AY82"/>
    </row>
  </sheetData>
  <mergeCells count="12">
    <mergeCell ref="A10:A12"/>
    <mergeCell ref="B10:B12"/>
    <mergeCell ref="D10:AS10"/>
    <mergeCell ref="A1:AW1"/>
    <mergeCell ref="A2:AW2"/>
    <mergeCell ref="A3:AW3"/>
    <mergeCell ref="A5:AW5"/>
    <mergeCell ref="AT10:AW10"/>
    <mergeCell ref="AT11:AT12"/>
    <mergeCell ref="AU11:AU12"/>
    <mergeCell ref="AV11:AV12"/>
    <mergeCell ref="AW11:AW12"/>
  </mergeCells>
  <conditionalFormatting sqref="I7:I9 I12">
    <cfRule type="containsText" dxfId="27" priority="3" operator="containsText" text="TT">
      <formula>NOT(ISERROR(SEARCH("TT",I7)))</formula>
    </cfRule>
  </conditionalFormatting>
  <conditionalFormatting sqref="S7:S9 S12">
    <cfRule type="containsText" dxfId="26" priority="2" operator="containsText" text="TT">
      <formula>NOT(ISERROR(SEARCH("TT",S7)))</formula>
    </cfRule>
  </conditionalFormatting>
  <conditionalFormatting sqref="S13:S36 I13:I36">
    <cfRule type="containsText" dxfId="25" priority="1" operator="containsText" text="TT">
      <formula>NOT(ISERROR(SEARCH("TT",I13)))</formula>
    </cfRule>
  </conditionalFormatting>
  <pageMargins left="0.35" right="0.7" top="0.35" bottom="0.12" header="0.4" footer="0.12"/>
  <pageSetup paperSize="5" orientation="landscape" horizontalDpi="4294967293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W51"/>
  <sheetViews>
    <sheetView topLeftCell="A25" workbookViewId="0">
      <selection activeCell="D6" sqref="D6"/>
    </sheetView>
  </sheetViews>
  <sheetFormatPr defaultRowHeight="14.4" x14ac:dyDescent="0.3"/>
  <cols>
    <col min="1" max="1" width="3.6640625" customWidth="1"/>
    <col min="2" max="2" width="22" customWidth="1"/>
    <col min="3" max="3" width="3.6640625" customWidth="1"/>
    <col min="4" max="38" width="3.33203125" customWidth="1"/>
    <col min="39" max="40" width="4.33203125" customWidth="1"/>
    <col min="41" max="41" width="4.109375" customWidth="1"/>
    <col min="42" max="42" width="14" customWidth="1"/>
  </cols>
  <sheetData>
    <row r="1" spans="1:42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2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</row>
    <row r="3" spans="1:42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</row>
    <row r="4" spans="1:42" ht="15" customHeight="1" x14ac:dyDescent="0.3">
      <c r="A4" s="526" t="s">
        <v>162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</row>
    <row r="5" spans="1:42" s="2" customFormat="1" ht="12.75" customHeight="1" x14ac:dyDescent="0.2">
      <c r="A5" s="3" t="s">
        <v>22</v>
      </c>
      <c r="B5" s="4"/>
      <c r="C5" s="472" t="s">
        <v>23</v>
      </c>
      <c r="D5" s="472" t="str">
        <f>'D. HADIR_7E'!E7</f>
        <v>7E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472" t="s">
        <v>19</v>
      </c>
      <c r="AJ5" s="10" t="str">
        <f>[1]D.Hadir_9A!E7</f>
        <v>. . . . . . . . . . . . . . . . . . . .</v>
      </c>
      <c r="AM5" s="4"/>
      <c r="AN5" s="4"/>
      <c r="AO5" s="5"/>
    </row>
    <row r="6" spans="1:42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03" t="s">
        <v>38</v>
      </c>
      <c r="AD6" s="4"/>
      <c r="AE6" s="4"/>
      <c r="AF6" s="10"/>
      <c r="AG6" s="10"/>
      <c r="AH6" s="10"/>
      <c r="AI6" s="472" t="s">
        <v>19</v>
      </c>
      <c r="AJ6" s="10" t="str">
        <f>[1]D.Hadir_9A!E9</f>
        <v>5 (Ganjil)</v>
      </c>
      <c r="AM6" s="501" t="s">
        <v>423</v>
      </c>
      <c r="AN6" s="1" t="str">
        <f>[1]D.Hadir_9A!I9</f>
        <v>2020 - 2021</v>
      </c>
      <c r="AO6" s="4"/>
    </row>
    <row r="7" spans="1:42" s="2" customFormat="1" ht="15" customHeight="1" x14ac:dyDescent="0.3">
      <c r="A7" s="557" t="s">
        <v>0</v>
      </c>
      <c r="B7" s="551" t="s">
        <v>4</v>
      </c>
      <c r="C7" s="560" t="s">
        <v>47</v>
      </c>
      <c r="D7" s="564" t="s">
        <v>32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6"/>
      <c r="AJ7" s="554" t="s">
        <v>28</v>
      </c>
      <c r="AK7" s="554" t="s">
        <v>26</v>
      </c>
      <c r="AL7" s="535" t="s">
        <v>27</v>
      </c>
      <c r="AM7" s="538" t="s">
        <v>30</v>
      </c>
      <c r="AN7" s="539"/>
      <c r="AO7" s="542" t="s">
        <v>2</v>
      </c>
      <c r="AP7"/>
    </row>
    <row r="8" spans="1:42" s="2" customFormat="1" x14ac:dyDescent="0.3">
      <c r="A8" s="558"/>
      <c r="B8" s="552"/>
      <c r="C8" s="561"/>
      <c r="D8" s="564"/>
      <c r="E8" s="565"/>
      <c r="F8" s="565"/>
      <c r="G8" s="565"/>
      <c r="H8" s="565"/>
      <c r="I8" s="565"/>
      <c r="J8" s="565"/>
      <c r="K8" s="566"/>
      <c r="L8" s="544"/>
      <c r="M8" s="544"/>
      <c r="N8" s="544"/>
      <c r="O8" s="544"/>
      <c r="P8" s="544"/>
      <c r="Q8" s="544"/>
      <c r="R8" s="544"/>
      <c r="S8" s="544"/>
      <c r="T8" s="544"/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  <c r="AG8" s="544"/>
      <c r="AH8" s="544"/>
      <c r="AI8" s="544"/>
      <c r="AJ8" s="555"/>
      <c r="AK8" s="555"/>
      <c r="AL8" s="536"/>
      <c r="AM8" s="540"/>
      <c r="AN8" s="541"/>
      <c r="AO8" s="543"/>
      <c r="AP8"/>
    </row>
    <row r="9" spans="1:42" s="2" customFormat="1" x14ac:dyDescent="0.3">
      <c r="A9" s="558"/>
      <c r="B9" s="552"/>
      <c r="C9" s="562" t="s">
        <v>1</v>
      </c>
      <c r="D9" s="567" t="s">
        <v>74</v>
      </c>
      <c r="E9" s="568"/>
      <c r="F9" s="568"/>
      <c r="G9" s="568"/>
      <c r="H9" s="568"/>
      <c r="I9" s="568"/>
      <c r="J9" s="568"/>
      <c r="K9" s="569"/>
      <c r="L9" s="545" t="s">
        <v>75</v>
      </c>
      <c r="M9" s="545"/>
      <c r="N9" s="545"/>
      <c r="O9" s="545"/>
      <c r="P9" s="545"/>
      <c r="Q9" s="545"/>
      <c r="R9" s="545"/>
      <c r="S9" s="546"/>
      <c r="T9" s="545" t="s">
        <v>76</v>
      </c>
      <c r="U9" s="545"/>
      <c r="V9" s="545"/>
      <c r="W9" s="545"/>
      <c r="X9" s="545"/>
      <c r="Y9" s="545"/>
      <c r="Z9" s="545"/>
      <c r="AA9" s="546"/>
      <c r="AB9" s="545" t="s">
        <v>77</v>
      </c>
      <c r="AC9" s="545"/>
      <c r="AD9" s="545"/>
      <c r="AE9" s="545"/>
      <c r="AF9" s="545"/>
      <c r="AG9" s="545"/>
      <c r="AH9" s="545"/>
      <c r="AI9" s="546"/>
      <c r="AJ9" s="555"/>
      <c r="AK9" s="555"/>
      <c r="AL9" s="536"/>
      <c r="AM9" s="547" t="s">
        <v>70</v>
      </c>
      <c r="AN9" s="549" t="s">
        <v>71</v>
      </c>
      <c r="AO9" s="543"/>
      <c r="AP9"/>
    </row>
    <row r="10" spans="1:42" s="2" customFormat="1" ht="15" thickBot="1" x14ac:dyDescent="0.35">
      <c r="A10" s="637"/>
      <c r="B10" s="639"/>
      <c r="C10" s="638"/>
      <c r="D10" s="71" t="s">
        <v>54</v>
      </c>
      <c r="E10" s="71" t="s">
        <v>55</v>
      </c>
      <c r="F10" s="71" t="s">
        <v>53</v>
      </c>
      <c r="G10" s="71" t="s">
        <v>219</v>
      </c>
      <c r="H10" s="73" t="s">
        <v>56</v>
      </c>
      <c r="I10" s="73" t="s">
        <v>57</v>
      </c>
      <c r="J10" s="73" t="s">
        <v>58</v>
      </c>
      <c r="K10" s="73" t="s">
        <v>169</v>
      </c>
      <c r="L10" s="71" t="s">
        <v>54</v>
      </c>
      <c r="M10" s="71" t="s">
        <v>55</v>
      </c>
      <c r="N10" s="71" t="s">
        <v>53</v>
      </c>
      <c r="O10" s="71" t="s">
        <v>219</v>
      </c>
      <c r="P10" s="73" t="s">
        <v>56</v>
      </c>
      <c r="Q10" s="73" t="s">
        <v>57</v>
      </c>
      <c r="R10" s="73" t="s">
        <v>58</v>
      </c>
      <c r="S10" s="73" t="s">
        <v>169</v>
      </c>
      <c r="T10" s="71" t="s">
        <v>54</v>
      </c>
      <c r="U10" s="71" t="s">
        <v>55</v>
      </c>
      <c r="V10" s="71" t="s">
        <v>53</v>
      </c>
      <c r="W10" s="71" t="s">
        <v>219</v>
      </c>
      <c r="X10" s="73" t="s">
        <v>56</v>
      </c>
      <c r="Y10" s="73" t="s">
        <v>57</v>
      </c>
      <c r="Z10" s="73" t="s">
        <v>58</v>
      </c>
      <c r="AA10" s="73" t="s">
        <v>169</v>
      </c>
      <c r="AB10" s="71" t="s">
        <v>54</v>
      </c>
      <c r="AC10" s="71" t="s">
        <v>55</v>
      </c>
      <c r="AD10" s="71" t="s">
        <v>53</v>
      </c>
      <c r="AE10" s="71" t="s">
        <v>219</v>
      </c>
      <c r="AF10" s="73" t="s">
        <v>56</v>
      </c>
      <c r="AG10" s="73" t="s">
        <v>57</v>
      </c>
      <c r="AH10" s="73" t="s">
        <v>58</v>
      </c>
      <c r="AI10" s="73" t="s">
        <v>169</v>
      </c>
      <c r="AJ10" s="646"/>
      <c r="AK10" s="646"/>
      <c r="AL10" s="647"/>
      <c r="AM10" s="635"/>
      <c r="AN10" s="645"/>
      <c r="AO10" s="636"/>
      <c r="AP10"/>
    </row>
    <row r="11" spans="1:42" s="2" customFormat="1" ht="12" customHeight="1" thickTop="1" x14ac:dyDescent="0.3">
      <c r="A11" s="214">
        <v>1</v>
      </c>
      <c r="B11" s="251" t="s">
        <v>353</v>
      </c>
      <c r="C11" s="252" t="s">
        <v>12</v>
      </c>
      <c r="D11" s="7"/>
      <c r="E11" s="43"/>
      <c r="F11" s="43"/>
      <c r="G11" s="405" t="e">
        <f>AVERAGE(D11:F11)</f>
        <v>#DIV/0!</v>
      </c>
      <c r="H11" s="404"/>
      <c r="I11" s="403"/>
      <c r="J11" s="403"/>
      <c r="K11" s="405" t="e">
        <f t="shared" ref="K11:K38" si="0">MAX(G11:J11)</f>
        <v>#DIV/0!</v>
      </c>
      <c r="L11" s="403"/>
      <c r="M11" s="403"/>
      <c r="N11" s="406"/>
      <c r="O11" s="405" t="e">
        <f t="shared" ref="O11:O38" si="1">AVERAGE(L11:N11)</f>
        <v>#DIV/0!</v>
      </c>
      <c r="P11" s="406"/>
      <c r="Q11" s="406"/>
      <c r="R11" s="406"/>
      <c r="S11" s="405" t="e">
        <f t="shared" ref="S11:S38" si="2">MAX(O11:R11)</f>
        <v>#DIV/0!</v>
      </c>
      <c r="T11" s="406"/>
      <c r="U11" s="406"/>
      <c r="V11" s="406"/>
      <c r="W11" s="405" t="e">
        <f t="shared" ref="W11:W38" si="3">AVERAGE(T11:V11)</f>
        <v>#DIV/0!</v>
      </c>
      <c r="X11" s="406"/>
      <c r="Y11" s="406"/>
      <c r="Z11" s="406"/>
      <c r="AA11" s="405" t="e">
        <f t="shared" ref="AA11:AA38" si="4">MAX(W11:Z11)</f>
        <v>#DIV/0!</v>
      </c>
      <c r="AB11" s="406"/>
      <c r="AC11" s="406"/>
      <c r="AD11" s="406"/>
      <c r="AE11" s="405" t="e">
        <f t="shared" ref="AE11:AE38" si="5">AVERAGE(AB11:AD11)</f>
        <v>#DIV/0!</v>
      </c>
      <c r="AF11" s="406"/>
      <c r="AG11" s="406"/>
      <c r="AH11" s="406"/>
      <c r="AI11" s="405" t="e">
        <f t="shared" ref="AI11:AI38" si="6">MAX(AE11:AH11)</f>
        <v>#DIV/0!</v>
      </c>
      <c r="AJ11" s="415" t="e">
        <f t="shared" ref="AJ11:AJ38" si="7">(K11+S11+AA11+AI11)/4</f>
        <v>#DIV/0!</v>
      </c>
      <c r="AK11" s="406"/>
      <c r="AL11" s="407"/>
      <c r="AM11" s="427" t="e">
        <f>((2*AJ11)+AK11+AL11)/4</f>
        <v>#DIV/0!</v>
      </c>
      <c r="AN11" s="425" t="e">
        <f>IF(AM11&lt;66,"D",IF(AM11&lt;78,"C",IF(AM11&lt;89,"B","A")))</f>
        <v>#DIV/0!</v>
      </c>
      <c r="AO11" s="424" t="e">
        <f>IF(AM11&gt;$D$6,"T","TT")</f>
        <v>#DIV/0!</v>
      </c>
      <c r="AP11"/>
    </row>
    <row r="12" spans="1:42" s="2" customFormat="1" ht="12" customHeight="1" x14ac:dyDescent="0.3">
      <c r="A12" s="42">
        <v>2</v>
      </c>
      <c r="B12" s="253" t="s">
        <v>354</v>
      </c>
      <c r="C12" s="254" t="s">
        <v>12</v>
      </c>
      <c r="D12" s="7"/>
      <c r="E12" s="43"/>
      <c r="F12" s="43"/>
      <c r="G12" s="402" t="e">
        <f>AVERAGE(D12:F12)</f>
        <v>#DIV/0!</v>
      </c>
      <c r="H12" s="43"/>
      <c r="I12" s="43"/>
      <c r="J12" s="43"/>
      <c r="K12" s="405" t="e">
        <f t="shared" si="0"/>
        <v>#DIV/0!</v>
      </c>
      <c r="L12" s="43"/>
      <c r="M12" s="43"/>
      <c r="N12" s="40"/>
      <c r="O12" s="405" t="e">
        <f t="shared" si="1"/>
        <v>#DIV/0!</v>
      </c>
      <c r="P12" s="40"/>
      <c r="Q12" s="40"/>
      <c r="R12" s="40"/>
      <c r="S12" s="405" t="e">
        <f t="shared" si="2"/>
        <v>#DIV/0!</v>
      </c>
      <c r="T12" s="40"/>
      <c r="U12" s="40"/>
      <c r="V12" s="40"/>
      <c r="W12" s="405" t="e">
        <f t="shared" si="3"/>
        <v>#DIV/0!</v>
      </c>
      <c r="X12" s="40"/>
      <c r="Y12" s="40"/>
      <c r="Z12" s="40"/>
      <c r="AA12" s="405" t="e">
        <f t="shared" si="4"/>
        <v>#DIV/0!</v>
      </c>
      <c r="AB12" s="40"/>
      <c r="AC12" s="40"/>
      <c r="AD12" s="40"/>
      <c r="AE12" s="405" t="e">
        <f t="shared" si="5"/>
        <v>#DIV/0!</v>
      </c>
      <c r="AF12" s="40"/>
      <c r="AG12" s="184" t="s">
        <v>43</v>
      </c>
      <c r="AH12" s="184"/>
      <c r="AI12" s="405" t="e">
        <f t="shared" si="6"/>
        <v>#DIV/0!</v>
      </c>
      <c r="AJ12" s="415" t="e">
        <f t="shared" si="7"/>
        <v>#DIV/0!</v>
      </c>
      <c r="AK12" s="184"/>
      <c r="AL12" s="262"/>
      <c r="AM12" s="428" t="e">
        <f t="shared" ref="AM12:AM38" si="8">((2*AJ12)+AK12+AL12)/4</f>
        <v>#DIV/0!</v>
      </c>
      <c r="AN12" s="426" t="e">
        <f t="shared" ref="AN12:AN38" si="9">IF(AM12&lt;66,"D",IF(AM12&lt;78,"C",IF(AM12&lt;89,"B","A")))</f>
        <v>#DIV/0!</v>
      </c>
      <c r="AO12" s="421" t="e">
        <f t="shared" ref="AO12:AO38" si="10">IF(AM12&gt;$D$6,"T","TT")</f>
        <v>#DIV/0!</v>
      </c>
      <c r="AP12"/>
    </row>
    <row r="13" spans="1:42" s="2" customFormat="1" ht="12" customHeight="1" x14ac:dyDescent="0.3">
      <c r="A13" s="42">
        <v>3</v>
      </c>
      <c r="B13" s="253" t="s">
        <v>355</v>
      </c>
      <c r="C13" s="254" t="s">
        <v>12</v>
      </c>
      <c r="D13" s="6"/>
      <c r="E13" s="46"/>
      <c r="F13" s="46"/>
      <c r="G13" s="402" t="e">
        <f t="shared" ref="G13:G38" si="11">AVERAGE(D13:F13)</f>
        <v>#DIV/0!</v>
      </c>
      <c r="H13" s="46"/>
      <c r="I13" s="46"/>
      <c r="J13" s="46"/>
      <c r="K13" s="405" t="e">
        <f t="shared" si="0"/>
        <v>#DIV/0!</v>
      </c>
      <c r="L13" s="46"/>
      <c r="M13" s="46"/>
      <c r="N13" s="43"/>
      <c r="O13" s="405" t="e">
        <f t="shared" si="1"/>
        <v>#DIV/0!</v>
      </c>
      <c r="P13" s="43"/>
      <c r="Q13" s="43"/>
      <c r="R13" s="43"/>
      <c r="S13" s="405" t="e">
        <f t="shared" si="2"/>
        <v>#DIV/0!</v>
      </c>
      <c r="T13" s="43"/>
      <c r="U13" s="43"/>
      <c r="V13" s="43"/>
      <c r="W13" s="405" t="e">
        <f t="shared" si="3"/>
        <v>#DIV/0!</v>
      </c>
      <c r="X13" s="43"/>
      <c r="Y13" s="43"/>
      <c r="Z13" s="43"/>
      <c r="AA13" s="405" t="e">
        <f t="shared" si="4"/>
        <v>#DIV/0!</v>
      </c>
      <c r="AB13" s="43"/>
      <c r="AC13" s="43"/>
      <c r="AD13" s="43"/>
      <c r="AE13" s="405" t="e">
        <f t="shared" si="5"/>
        <v>#DIV/0!</v>
      </c>
      <c r="AF13" s="43"/>
      <c r="AG13" s="44" t="s">
        <v>43</v>
      </c>
      <c r="AH13" s="44"/>
      <c r="AI13" s="405" t="e">
        <f t="shared" si="6"/>
        <v>#DIV/0!</v>
      </c>
      <c r="AJ13" s="415" t="e">
        <f t="shared" si="7"/>
        <v>#DIV/0!</v>
      </c>
      <c r="AK13" s="44"/>
      <c r="AL13" s="263"/>
      <c r="AM13" s="428" t="e">
        <f t="shared" si="8"/>
        <v>#DIV/0!</v>
      </c>
      <c r="AN13" s="426" t="e">
        <f t="shared" si="9"/>
        <v>#DIV/0!</v>
      </c>
      <c r="AO13" s="421" t="e">
        <f t="shared" si="10"/>
        <v>#DIV/0!</v>
      </c>
      <c r="AP13"/>
    </row>
    <row r="14" spans="1:42" s="2" customFormat="1" ht="12" customHeight="1" x14ac:dyDescent="0.3">
      <c r="A14" s="42">
        <v>4</v>
      </c>
      <c r="B14" s="255" t="s">
        <v>356</v>
      </c>
      <c r="C14" s="254" t="s">
        <v>6</v>
      </c>
      <c r="D14" s="6"/>
      <c r="E14" s="43"/>
      <c r="F14" s="43"/>
      <c r="G14" s="402" t="e">
        <f t="shared" si="11"/>
        <v>#DIV/0!</v>
      </c>
      <c r="H14" s="43"/>
      <c r="I14" s="43"/>
      <c r="J14" s="43"/>
      <c r="K14" s="405" t="e">
        <f t="shared" si="0"/>
        <v>#DIV/0!</v>
      </c>
      <c r="L14" s="43"/>
      <c r="M14" s="43"/>
      <c r="N14" s="43"/>
      <c r="O14" s="405" t="e">
        <f t="shared" si="1"/>
        <v>#DIV/0!</v>
      </c>
      <c r="P14" s="43"/>
      <c r="Q14" s="43"/>
      <c r="R14" s="43"/>
      <c r="S14" s="405" t="e">
        <f t="shared" si="2"/>
        <v>#DIV/0!</v>
      </c>
      <c r="T14" s="43"/>
      <c r="U14" s="43"/>
      <c r="V14" s="43"/>
      <c r="W14" s="405" t="e">
        <f t="shared" si="3"/>
        <v>#DIV/0!</v>
      </c>
      <c r="X14" s="43"/>
      <c r="Y14" s="43"/>
      <c r="Z14" s="43"/>
      <c r="AA14" s="405" t="e">
        <f t="shared" si="4"/>
        <v>#DIV/0!</v>
      </c>
      <c r="AB14" s="43"/>
      <c r="AC14" s="43"/>
      <c r="AD14" s="43"/>
      <c r="AE14" s="405" t="e">
        <f t="shared" si="5"/>
        <v>#DIV/0!</v>
      </c>
      <c r="AF14" s="43"/>
      <c r="AG14" s="44" t="s">
        <v>43</v>
      </c>
      <c r="AH14" s="44"/>
      <c r="AI14" s="405" t="e">
        <f t="shared" si="6"/>
        <v>#DIV/0!</v>
      </c>
      <c r="AJ14" s="415" t="e">
        <f t="shared" si="7"/>
        <v>#DIV/0!</v>
      </c>
      <c r="AK14" s="44"/>
      <c r="AL14" s="263"/>
      <c r="AM14" s="428" t="e">
        <f t="shared" si="8"/>
        <v>#DIV/0!</v>
      </c>
      <c r="AN14" s="426" t="e">
        <f t="shared" si="9"/>
        <v>#DIV/0!</v>
      </c>
      <c r="AO14" s="421" t="e">
        <f t="shared" si="10"/>
        <v>#DIV/0!</v>
      </c>
      <c r="AP14"/>
    </row>
    <row r="15" spans="1:42" s="2" customFormat="1" ht="12" customHeight="1" x14ac:dyDescent="0.3">
      <c r="A15" s="42">
        <v>5</v>
      </c>
      <c r="B15" s="253" t="s">
        <v>357</v>
      </c>
      <c r="C15" s="254" t="s">
        <v>12</v>
      </c>
      <c r="D15" s="8"/>
      <c r="E15" s="43"/>
      <c r="F15" s="43"/>
      <c r="G15" s="402" t="e">
        <f t="shared" si="11"/>
        <v>#DIV/0!</v>
      </c>
      <c r="H15" s="43"/>
      <c r="I15" s="43"/>
      <c r="J15" s="43"/>
      <c r="K15" s="405" t="e">
        <f t="shared" si="0"/>
        <v>#DIV/0!</v>
      </c>
      <c r="L15" s="43"/>
      <c r="M15" s="43"/>
      <c r="N15" s="46"/>
      <c r="O15" s="405" t="e">
        <f t="shared" si="1"/>
        <v>#DIV/0!</v>
      </c>
      <c r="P15" s="46"/>
      <c r="Q15" s="46"/>
      <c r="R15" s="46"/>
      <c r="S15" s="405" t="e">
        <f t="shared" si="2"/>
        <v>#DIV/0!</v>
      </c>
      <c r="T15" s="46"/>
      <c r="U15" s="46"/>
      <c r="V15" s="46"/>
      <c r="W15" s="405" t="e">
        <f t="shared" si="3"/>
        <v>#DIV/0!</v>
      </c>
      <c r="X15" s="46"/>
      <c r="Y15" s="46"/>
      <c r="Z15" s="46"/>
      <c r="AA15" s="405" t="e">
        <f t="shared" si="4"/>
        <v>#DIV/0!</v>
      </c>
      <c r="AB15" s="46"/>
      <c r="AC15" s="46"/>
      <c r="AD15" s="46"/>
      <c r="AE15" s="405" t="e">
        <f t="shared" si="5"/>
        <v>#DIV/0!</v>
      </c>
      <c r="AF15" s="46"/>
      <c r="AG15" s="44" t="s">
        <v>43</v>
      </c>
      <c r="AH15" s="44"/>
      <c r="AI15" s="405" t="e">
        <f t="shared" si="6"/>
        <v>#DIV/0!</v>
      </c>
      <c r="AJ15" s="415" t="e">
        <f t="shared" si="7"/>
        <v>#DIV/0!</v>
      </c>
      <c r="AK15" s="44"/>
      <c r="AL15" s="263"/>
      <c r="AM15" s="428" t="e">
        <f t="shared" si="8"/>
        <v>#DIV/0!</v>
      </c>
      <c r="AN15" s="426" t="e">
        <f t="shared" si="9"/>
        <v>#DIV/0!</v>
      </c>
      <c r="AO15" s="421" t="e">
        <f t="shared" si="10"/>
        <v>#DIV/0!</v>
      </c>
      <c r="AP15"/>
    </row>
    <row r="16" spans="1:42" s="2" customFormat="1" ht="12" customHeight="1" x14ac:dyDescent="0.3">
      <c r="A16" s="42">
        <v>6</v>
      </c>
      <c r="B16" s="253" t="s">
        <v>328</v>
      </c>
      <c r="C16" s="254" t="s">
        <v>12</v>
      </c>
      <c r="D16" s="6"/>
      <c r="E16" s="43"/>
      <c r="F16" s="43"/>
      <c r="G16" s="402" t="e">
        <f t="shared" si="11"/>
        <v>#DIV/0!</v>
      </c>
      <c r="H16" s="43"/>
      <c r="I16" s="43"/>
      <c r="J16" s="43"/>
      <c r="K16" s="405" t="e">
        <f t="shared" si="0"/>
        <v>#DIV/0!</v>
      </c>
      <c r="L16" s="43"/>
      <c r="M16" s="43"/>
      <c r="N16" s="43"/>
      <c r="O16" s="405" t="e">
        <f t="shared" si="1"/>
        <v>#DIV/0!</v>
      </c>
      <c r="P16" s="43"/>
      <c r="Q16" s="43"/>
      <c r="R16" s="43"/>
      <c r="S16" s="405" t="e">
        <f t="shared" si="2"/>
        <v>#DIV/0!</v>
      </c>
      <c r="T16" s="43"/>
      <c r="U16" s="43"/>
      <c r="V16" s="43"/>
      <c r="W16" s="405" t="e">
        <f t="shared" si="3"/>
        <v>#DIV/0!</v>
      </c>
      <c r="X16" s="43"/>
      <c r="Y16" s="43"/>
      <c r="Z16" s="43"/>
      <c r="AA16" s="405" t="e">
        <f t="shared" si="4"/>
        <v>#DIV/0!</v>
      </c>
      <c r="AB16" s="43"/>
      <c r="AC16" s="43"/>
      <c r="AD16" s="43"/>
      <c r="AE16" s="405" t="e">
        <f t="shared" si="5"/>
        <v>#DIV/0!</v>
      </c>
      <c r="AF16" s="43"/>
      <c r="AG16" s="44" t="s">
        <v>43</v>
      </c>
      <c r="AH16" s="44"/>
      <c r="AI16" s="405" t="e">
        <f t="shared" si="6"/>
        <v>#DIV/0!</v>
      </c>
      <c r="AJ16" s="415" t="e">
        <f t="shared" si="7"/>
        <v>#DIV/0!</v>
      </c>
      <c r="AK16" s="44"/>
      <c r="AL16" s="263"/>
      <c r="AM16" s="428" t="e">
        <f t="shared" si="8"/>
        <v>#DIV/0!</v>
      </c>
      <c r="AN16" s="426" t="e">
        <f t="shared" si="9"/>
        <v>#DIV/0!</v>
      </c>
      <c r="AO16" s="421" t="e">
        <f t="shared" si="10"/>
        <v>#DIV/0!</v>
      </c>
      <c r="AP16"/>
    </row>
    <row r="17" spans="1:42" s="2" customFormat="1" ht="12" customHeight="1" x14ac:dyDescent="0.3">
      <c r="A17" s="42">
        <v>7</v>
      </c>
      <c r="B17" s="253" t="s">
        <v>358</v>
      </c>
      <c r="C17" s="254" t="s">
        <v>12</v>
      </c>
      <c r="D17" s="6"/>
      <c r="E17" s="43"/>
      <c r="F17" s="43"/>
      <c r="G17" s="402" t="e">
        <f t="shared" si="11"/>
        <v>#DIV/0!</v>
      </c>
      <c r="H17" s="43"/>
      <c r="I17" s="43"/>
      <c r="J17" s="43"/>
      <c r="K17" s="405" t="e">
        <f t="shared" si="0"/>
        <v>#DIV/0!</v>
      </c>
      <c r="L17" s="43"/>
      <c r="M17" s="43"/>
      <c r="N17" s="43"/>
      <c r="O17" s="405" t="e">
        <f t="shared" si="1"/>
        <v>#DIV/0!</v>
      </c>
      <c r="P17" s="43"/>
      <c r="Q17" s="43"/>
      <c r="R17" s="43"/>
      <c r="S17" s="405" t="e">
        <f t="shared" si="2"/>
        <v>#DIV/0!</v>
      </c>
      <c r="T17" s="43"/>
      <c r="U17" s="43"/>
      <c r="V17" s="43"/>
      <c r="W17" s="405" t="e">
        <f t="shared" si="3"/>
        <v>#DIV/0!</v>
      </c>
      <c r="X17" s="43"/>
      <c r="Y17" s="43"/>
      <c r="Z17" s="43"/>
      <c r="AA17" s="405" t="e">
        <f t="shared" si="4"/>
        <v>#DIV/0!</v>
      </c>
      <c r="AB17" s="43"/>
      <c r="AC17" s="43"/>
      <c r="AD17" s="43"/>
      <c r="AE17" s="405" t="e">
        <f t="shared" si="5"/>
        <v>#DIV/0!</v>
      </c>
      <c r="AF17" s="43"/>
      <c r="AG17" s="44" t="s">
        <v>43</v>
      </c>
      <c r="AH17" s="44"/>
      <c r="AI17" s="405" t="e">
        <f t="shared" si="6"/>
        <v>#DIV/0!</v>
      </c>
      <c r="AJ17" s="415" t="e">
        <f t="shared" si="7"/>
        <v>#DIV/0!</v>
      </c>
      <c r="AK17" s="44"/>
      <c r="AL17" s="263"/>
      <c r="AM17" s="428" t="e">
        <f t="shared" si="8"/>
        <v>#DIV/0!</v>
      </c>
      <c r="AN17" s="426" t="e">
        <f t="shared" si="9"/>
        <v>#DIV/0!</v>
      </c>
      <c r="AO17" s="421" t="e">
        <f t="shared" si="10"/>
        <v>#DIV/0!</v>
      </c>
      <c r="AP17"/>
    </row>
    <row r="18" spans="1:42" s="2" customFormat="1" ht="12" customHeight="1" x14ac:dyDescent="0.3">
      <c r="A18" s="42">
        <v>8</v>
      </c>
      <c r="B18" s="256" t="s">
        <v>359</v>
      </c>
      <c r="C18" s="254" t="s">
        <v>12</v>
      </c>
      <c r="D18" s="6"/>
      <c r="E18" s="43"/>
      <c r="F18" s="43"/>
      <c r="G18" s="402" t="e">
        <f t="shared" si="11"/>
        <v>#DIV/0!</v>
      </c>
      <c r="H18" s="43"/>
      <c r="I18" s="43"/>
      <c r="J18" s="43"/>
      <c r="K18" s="405" t="e">
        <f t="shared" si="0"/>
        <v>#DIV/0!</v>
      </c>
      <c r="L18" s="43"/>
      <c r="M18" s="43"/>
      <c r="N18" s="43"/>
      <c r="O18" s="405" t="e">
        <f t="shared" si="1"/>
        <v>#DIV/0!</v>
      </c>
      <c r="P18" s="43"/>
      <c r="Q18" s="43"/>
      <c r="R18" s="43"/>
      <c r="S18" s="405" t="e">
        <f t="shared" si="2"/>
        <v>#DIV/0!</v>
      </c>
      <c r="T18" s="43"/>
      <c r="U18" s="43"/>
      <c r="V18" s="43"/>
      <c r="W18" s="405" t="e">
        <f t="shared" si="3"/>
        <v>#DIV/0!</v>
      </c>
      <c r="X18" s="43"/>
      <c r="Y18" s="43"/>
      <c r="Z18" s="43"/>
      <c r="AA18" s="405" t="e">
        <f t="shared" si="4"/>
        <v>#DIV/0!</v>
      </c>
      <c r="AB18" s="43"/>
      <c r="AC18" s="43"/>
      <c r="AD18" s="43"/>
      <c r="AE18" s="405" t="e">
        <f t="shared" si="5"/>
        <v>#DIV/0!</v>
      </c>
      <c r="AF18" s="43"/>
      <c r="AG18" s="44"/>
      <c r="AH18" s="44"/>
      <c r="AI18" s="405" t="e">
        <f t="shared" si="6"/>
        <v>#DIV/0!</v>
      </c>
      <c r="AJ18" s="415" t="e">
        <f t="shared" si="7"/>
        <v>#DIV/0!</v>
      </c>
      <c r="AK18" s="44"/>
      <c r="AL18" s="263"/>
      <c r="AM18" s="428" t="e">
        <f t="shared" si="8"/>
        <v>#DIV/0!</v>
      </c>
      <c r="AN18" s="426" t="e">
        <f t="shared" si="9"/>
        <v>#DIV/0!</v>
      </c>
      <c r="AO18" s="421" t="e">
        <f t="shared" si="10"/>
        <v>#DIV/0!</v>
      </c>
      <c r="AP18"/>
    </row>
    <row r="19" spans="1:42" s="2" customFormat="1" ht="12" customHeight="1" x14ac:dyDescent="0.3">
      <c r="A19" s="42">
        <v>9</v>
      </c>
      <c r="B19" s="253" t="s">
        <v>360</v>
      </c>
      <c r="C19" s="254" t="s">
        <v>12</v>
      </c>
      <c r="D19" s="6"/>
      <c r="E19" s="43"/>
      <c r="F19" s="43"/>
      <c r="G19" s="402" t="e">
        <f t="shared" si="11"/>
        <v>#DIV/0!</v>
      </c>
      <c r="H19" s="43"/>
      <c r="I19" s="43"/>
      <c r="J19" s="43"/>
      <c r="K19" s="405" t="e">
        <f t="shared" si="0"/>
        <v>#DIV/0!</v>
      </c>
      <c r="L19" s="43"/>
      <c r="M19" s="43"/>
      <c r="N19" s="43"/>
      <c r="O19" s="405" t="e">
        <f t="shared" si="1"/>
        <v>#DIV/0!</v>
      </c>
      <c r="P19" s="43"/>
      <c r="Q19" s="43"/>
      <c r="R19" s="43"/>
      <c r="S19" s="405" t="e">
        <f t="shared" si="2"/>
        <v>#DIV/0!</v>
      </c>
      <c r="T19" s="43"/>
      <c r="U19" s="43"/>
      <c r="V19" s="43"/>
      <c r="W19" s="405" t="e">
        <f t="shared" si="3"/>
        <v>#DIV/0!</v>
      </c>
      <c r="X19" s="43"/>
      <c r="Y19" s="43"/>
      <c r="Z19" s="43"/>
      <c r="AA19" s="405" t="e">
        <f t="shared" si="4"/>
        <v>#DIV/0!</v>
      </c>
      <c r="AB19" s="43"/>
      <c r="AC19" s="43"/>
      <c r="AD19" s="43"/>
      <c r="AE19" s="405" t="e">
        <f t="shared" si="5"/>
        <v>#DIV/0!</v>
      </c>
      <c r="AF19" s="43"/>
      <c r="AG19" s="44" t="s">
        <v>43</v>
      </c>
      <c r="AH19" s="44"/>
      <c r="AI19" s="405" t="e">
        <f t="shared" si="6"/>
        <v>#DIV/0!</v>
      </c>
      <c r="AJ19" s="415" t="e">
        <f t="shared" si="7"/>
        <v>#DIV/0!</v>
      </c>
      <c r="AK19" s="44"/>
      <c r="AL19" s="263"/>
      <c r="AM19" s="428" t="e">
        <f t="shared" si="8"/>
        <v>#DIV/0!</v>
      </c>
      <c r="AN19" s="426" t="e">
        <f t="shared" si="9"/>
        <v>#DIV/0!</v>
      </c>
      <c r="AO19" s="421" t="e">
        <f t="shared" si="10"/>
        <v>#DIV/0!</v>
      </c>
      <c r="AP19"/>
    </row>
    <row r="20" spans="1:42" s="2" customFormat="1" ht="12" customHeight="1" x14ac:dyDescent="0.3">
      <c r="A20" s="42">
        <v>10</v>
      </c>
      <c r="B20" s="253" t="s">
        <v>361</v>
      </c>
      <c r="C20" s="254" t="s">
        <v>6</v>
      </c>
      <c r="D20" s="6"/>
      <c r="E20" s="43"/>
      <c r="F20" s="43"/>
      <c r="G20" s="402" t="e">
        <f t="shared" si="11"/>
        <v>#DIV/0!</v>
      </c>
      <c r="H20" s="43"/>
      <c r="I20" s="43"/>
      <c r="J20" s="43"/>
      <c r="K20" s="405" t="e">
        <f t="shared" si="0"/>
        <v>#DIV/0!</v>
      </c>
      <c r="L20" s="43"/>
      <c r="M20" s="43"/>
      <c r="N20" s="43"/>
      <c r="O20" s="405" t="e">
        <f t="shared" si="1"/>
        <v>#DIV/0!</v>
      </c>
      <c r="P20" s="43"/>
      <c r="Q20" s="43"/>
      <c r="R20" s="43"/>
      <c r="S20" s="405" t="e">
        <f t="shared" si="2"/>
        <v>#DIV/0!</v>
      </c>
      <c r="T20" s="43"/>
      <c r="U20" s="43"/>
      <c r="V20" s="43"/>
      <c r="W20" s="405" t="e">
        <f t="shared" si="3"/>
        <v>#DIV/0!</v>
      </c>
      <c r="X20" s="43"/>
      <c r="Y20" s="43"/>
      <c r="Z20" s="43"/>
      <c r="AA20" s="405" t="e">
        <f t="shared" si="4"/>
        <v>#DIV/0!</v>
      </c>
      <c r="AB20" s="43"/>
      <c r="AC20" s="43"/>
      <c r="AD20" s="43"/>
      <c r="AE20" s="405" t="e">
        <f t="shared" si="5"/>
        <v>#DIV/0!</v>
      </c>
      <c r="AF20" s="43"/>
      <c r="AG20" s="44" t="s">
        <v>43</v>
      </c>
      <c r="AH20" s="44"/>
      <c r="AI20" s="405" t="e">
        <f t="shared" si="6"/>
        <v>#DIV/0!</v>
      </c>
      <c r="AJ20" s="415" t="e">
        <f t="shared" si="7"/>
        <v>#DIV/0!</v>
      </c>
      <c r="AK20" s="44"/>
      <c r="AL20" s="263"/>
      <c r="AM20" s="428" t="e">
        <f t="shared" si="8"/>
        <v>#DIV/0!</v>
      </c>
      <c r="AN20" s="426" t="e">
        <f t="shared" si="9"/>
        <v>#DIV/0!</v>
      </c>
      <c r="AO20" s="421" t="e">
        <f t="shared" si="10"/>
        <v>#DIV/0!</v>
      </c>
      <c r="AP20"/>
    </row>
    <row r="21" spans="1:42" s="2" customFormat="1" ht="12" customHeight="1" x14ac:dyDescent="0.3">
      <c r="A21" s="42">
        <v>11</v>
      </c>
      <c r="B21" s="253" t="s">
        <v>362</v>
      </c>
      <c r="C21" s="254" t="s">
        <v>12</v>
      </c>
      <c r="D21" s="6"/>
      <c r="E21" s="43"/>
      <c r="F21" s="43"/>
      <c r="G21" s="402" t="e">
        <f t="shared" si="11"/>
        <v>#DIV/0!</v>
      </c>
      <c r="H21" s="43"/>
      <c r="I21" s="43"/>
      <c r="J21" s="43"/>
      <c r="K21" s="405" t="e">
        <f t="shared" si="0"/>
        <v>#DIV/0!</v>
      </c>
      <c r="L21" s="43"/>
      <c r="M21" s="43"/>
      <c r="N21" s="43"/>
      <c r="O21" s="405" t="e">
        <f t="shared" si="1"/>
        <v>#DIV/0!</v>
      </c>
      <c r="P21" s="43"/>
      <c r="Q21" s="43"/>
      <c r="R21" s="43"/>
      <c r="S21" s="405" t="e">
        <f t="shared" si="2"/>
        <v>#DIV/0!</v>
      </c>
      <c r="T21" s="43"/>
      <c r="U21" s="43"/>
      <c r="V21" s="43"/>
      <c r="W21" s="405" t="e">
        <f t="shared" si="3"/>
        <v>#DIV/0!</v>
      </c>
      <c r="X21" s="43"/>
      <c r="Y21" s="43"/>
      <c r="Z21" s="43"/>
      <c r="AA21" s="405" t="e">
        <f t="shared" si="4"/>
        <v>#DIV/0!</v>
      </c>
      <c r="AB21" s="43"/>
      <c r="AC21" s="43"/>
      <c r="AD21" s="43"/>
      <c r="AE21" s="405" t="e">
        <f t="shared" si="5"/>
        <v>#DIV/0!</v>
      </c>
      <c r="AF21" s="43"/>
      <c r="AG21" s="44" t="s">
        <v>43</v>
      </c>
      <c r="AH21" s="44"/>
      <c r="AI21" s="405" t="e">
        <f t="shared" si="6"/>
        <v>#DIV/0!</v>
      </c>
      <c r="AJ21" s="415" t="e">
        <f t="shared" si="7"/>
        <v>#DIV/0!</v>
      </c>
      <c r="AK21" s="44"/>
      <c r="AL21" s="263"/>
      <c r="AM21" s="428" t="e">
        <f t="shared" si="8"/>
        <v>#DIV/0!</v>
      </c>
      <c r="AN21" s="426" t="e">
        <f t="shared" si="9"/>
        <v>#DIV/0!</v>
      </c>
      <c r="AO21" s="421" t="e">
        <f t="shared" si="10"/>
        <v>#DIV/0!</v>
      </c>
      <c r="AP21"/>
    </row>
    <row r="22" spans="1:42" s="2" customFormat="1" ht="12" customHeight="1" x14ac:dyDescent="0.3">
      <c r="A22" s="42">
        <v>12</v>
      </c>
      <c r="B22" s="253" t="s">
        <v>363</v>
      </c>
      <c r="C22" s="254" t="s">
        <v>12</v>
      </c>
      <c r="D22" s="6"/>
      <c r="E22" s="43"/>
      <c r="F22" s="43"/>
      <c r="G22" s="402" t="e">
        <f t="shared" si="11"/>
        <v>#DIV/0!</v>
      </c>
      <c r="H22" s="43"/>
      <c r="I22" s="43"/>
      <c r="J22" s="43"/>
      <c r="K22" s="405" t="e">
        <f t="shared" si="0"/>
        <v>#DIV/0!</v>
      </c>
      <c r="L22" s="43"/>
      <c r="M22" s="43"/>
      <c r="N22" s="43"/>
      <c r="O22" s="405" t="e">
        <f t="shared" si="1"/>
        <v>#DIV/0!</v>
      </c>
      <c r="P22" s="43"/>
      <c r="Q22" s="43"/>
      <c r="R22" s="43"/>
      <c r="S22" s="405" t="e">
        <f t="shared" si="2"/>
        <v>#DIV/0!</v>
      </c>
      <c r="T22" s="43"/>
      <c r="U22" s="43"/>
      <c r="V22" s="43"/>
      <c r="W22" s="405" t="e">
        <f t="shared" si="3"/>
        <v>#DIV/0!</v>
      </c>
      <c r="X22" s="43"/>
      <c r="Y22" s="43"/>
      <c r="Z22" s="43"/>
      <c r="AA22" s="405" t="e">
        <f t="shared" si="4"/>
        <v>#DIV/0!</v>
      </c>
      <c r="AB22" s="43"/>
      <c r="AC22" s="43"/>
      <c r="AD22" s="43"/>
      <c r="AE22" s="405" t="e">
        <f t="shared" si="5"/>
        <v>#DIV/0!</v>
      </c>
      <c r="AF22" s="43"/>
      <c r="AG22" s="44"/>
      <c r="AH22" s="44"/>
      <c r="AI22" s="405" t="e">
        <f t="shared" si="6"/>
        <v>#DIV/0!</v>
      </c>
      <c r="AJ22" s="415" t="e">
        <f t="shared" si="7"/>
        <v>#DIV/0!</v>
      </c>
      <c r="AK22" s="44"/>
      <c r="AL22" s="263"/>
      <c r="AM22" s="428" t="e">
        <f t="shared" si="8"/>
        <v>#DIV/0!</v>
      </c>
      <c r="AN22" s="426" t="e">
        <f t="shared" si="9"/>
        <v>#DIV/0!</v>
      </c>
      <c r="AO22" s="421" t="e">
        <f t="shared" si="10"/>
        <v>#DIV/0!</v>
      </c>
      <c r="AP22"/>
    </row>
    <row r="23" spans="1:42" s="2" customFormat="1" ht="12" customHeight="1" x14ac:dyDescent="0.3">
      <c r="A23" s="42">
        <v>13</v>
      </c>
      <c r="B23" s="253" t="s">
        <v>364</v>
      </c>
      <c r="C23" s="254" t="s">
        <v>12</v>
      </c>
      <c r="D23" s="6"/>
      <c r="E23" s="43"/>
      <c r="F23" s="43"/>
      <c r="G23" s="402" t="e">
        <f t="shared" si="11"/>
        <v>#DIV/0!</v>
      </c>
      <c r="H23" s="43"/>
      <c r="I23" s="43"/>
      <c r="J23" s="43"/>
      <c r="K23" s="405" t="e">
        <f t="shared" si="0"/>
        <v>#DIV/0!</v>
      </c>
      <c r="L23" s="43"/>
      <c r="M23" s="43"/>
      <c r="N23" s="43"/>
      <c r="O23" s="405" t="e">
        <f t="shared" si="1"/>
        <v>#DIV/0!</v>
      </c>
      <c r="P23" s="43"/>
      <c r="Q23" s="43"/>
      <c r="R23" s="43"/>
      <c r="S23" s="405" t="e">
        <f t="shared" si="2"/>
        <v>#DIV/0!</v>
      </c>
      <c r="T23" s="43"/>
      <c r="U23" s="43"/>
      <c r="V23" s="43"/>
      <c r="W23" s="405" t="e">
        <f t="shared" si="3"/>
        <v>#DIV/0!</v>
      </c>
      <c r="X23" s="43"/>
      <c r="Y23" s="43"/>
      <c r="Z23" s="43"/>
      <c r="AA23" s="405" t="e">
        <f t="shared" si="4"/>
        <v>#DIV/0!</v>
      </c>
      <c r="AB23" s="43"/>
      <c r="AC23" s="43"/>
      <c r="AD23" s="43"/>
      <c r="AE23" s="405" t="e">
        <f t="shared" si="5"/>
        <v>#DIV/0!</v>
      </c>
      <c r="AF23" s="43"/>
      <c r="AG23" s="44" t="s">
        <v>43</v>
      </c>
      <c r="AH23" s="44"/>
      <c r="AI23" s="405" t="e">
        <f t="shared" si="6"/>
        <v>#DIV/0!</v>
      </c>
      <c r="AJ23" s="415" t="e">
        <f t="shared" si="7"/>
        <v>#DIV/0!</v>
      </c>
      <c r="AK23" s="44"/>
      <c r="AL23" s="263"/>
      <c r="AM23" s="428" t="e">
        <f t="shared" si="8"/>
        <v>#DIV/0!</v>
      </c>
      <c r="AN23" s="426" t="e">
        <f t="shared" si="9"/>
        <v>#DIV/0!</v>
      </c>
      <c r="AO23" s="421" t="e">
        <f t="shared" si="10"/>
        <v>#DIV/0!</v>
      </c>
      <c r="AP23"/>
    </row>
    <row r="24" spans="1:42" s="2" customFormat="1" ht="12" customHeight="1" x14ac:dyDescent="0.3">
      <c r="A24" s="42">
        <v>14</v>
      </c>
      <c r="B24" s="253" t="s">
        <v>365</v>
      </c>
      <c r="C24" s="254" t="s">
        <v>12</v>
      </c>
      <c r="D24" s="6"/>
      <c r="E24" s="43"/>
      <c r="F24" s="43"/>
      <c r="G24" s="402" t="e">
        <f t="shared" si="11"/>
        <v>#DIV/0!</v>
      </c>
      <c r="H24" s="43"/>
      <c r="I24" s="43"/>
      <c r="J24" s="43"/>
      <c r="K24" s="405" t="e">
        <f t="shared" si="0"/>
        <v>#DIV/0!</v>
      </c>
      <c r="L24" s="43"/>
      <c r="M24" s="43"/>
      <c r="N24" s="43"/>
      <c r="O24" s="405" t="e">
        <f t="shared" si="1"/>
        <v>#DIV/0!</v>
      </c>
      <c r="P24" s="43"/>
      <c r="Q24" s="43"/>
      <c r="R24" s="43"/>
      <c r="S24" s="405" t="e">
        <f t="shared" si="2"/>
        <v>#DIV/0!</v>
      </c>
      <c r="T24" s="43"/>
      <c r="U24" s="43"/>
      <c r="V24" s="43"/>
      <c r="W24" s="405" t="e">
        <f t="shared" si="3"/>
        <v>#DIV/0!</v>
      </c>
      <c r="X24" s="43"/>
      <c r="Y24" s="43"/>
      <c r="Z24" s="43"/>
      <c r="AA24" s="405" t="e">
        <f t="shared" si="4"/>
        <v>#DIV/0!</v>
      </c>
      <c r="AB24" s="43"/>
      <c r="AC24" s="43"/>
      <c r="AD24" s="43"/>
      <c r="AE24" s="405" t="e">
        <f t="shared" si="5"/>
        <v>#DIV/0!</v>
      </c>
      <c r="AF24" s="43"/>
      <c r="AG24" s="44" t="s">
        <v>43</v>
      </c>
      <c r="AH24" s="44"/>
      <c r="AI24" s="405" t="e">
        <f t="shared" si="6"/>
        <v>#DIV/0!</v>
      </c>
      <c r="AJ24" s="415" t="e">
        <f t="shared" si="7"/>
        <v>#DIV/0!</v>
      </c>
      <c r="AK24" s="44"/>
      <c r="AL24" s="263"/>
      <c r="AM24" s="428" t="e">
        <f t="shared" si="8"/>
        <v>#DIV/0!</v>
      </c>
      <c r="AN24" s="426" t="e">
        <f t="shared" si="9"/>
        <v>#DIV/0!</v>
      </c>
      <c r="AO24" s="421" t="e">
        <f t="shared" si="10"/>
        <v>#DIV/0!</v>
      </c>
      <c r="AP24"/>
    </row>
    <row r="25" spans="1:42" s="2" customFormat="1" ht="12" customHeight="1" x14ac:dyDescent="0.3">
      <c r="A25" s="42">
        <v>15</v>
      </c>
      <c r="B25" s="253" t="s">
        <v>366</v>
      </c>
      <c r="C25" s="254" t="s">
        <v>12</v>
      </c>
      <c r="D25" s="7"/>
      <c r="E25" s="43"/>
      <c r="F25" s="43"/>
      <c r="G25" s="402" t="e">
        <f t="shared" si="11"/>
        <v>#DIV/0!</v>
      </c>
      <c r="H25" s="43"/>
      <c r="I25" s="43"/>
      <c r="J25" s="43"/>
      <c r="K25" s="405" t="e">
        <f t="shared" si="0"/>
        <v>#DIV/0!</v>
      </c>
      <c r="L25" s="43"/>
      <c r="M25" s="43"/>
      <c r="N25" s="43"/>
      <c r="O25" s="405" t="e">
        <f t="shared" si="1"/>
        <v>#DIV/0!</v>
      </c>
      <c r="P25" s="43"/>
      <c r="Q25" s="43"/>
      <c r="R25" s="43"/>
      <c r="S25" s="405" t="e">
        <f t="shared" si="2"/>
        <v>#DIV/0!</v>
      </c>
      <c r="T25" s="43"/>
      <c r="U25" s="43"/>
      <c r="V25" s="43"/>
      <c r="W25" s="405" t="e">
        <f t="shared" si="3"/>
        <v>#DIV/0!</v>
      </c>
      <c r="X25" s="43"/>
      <c r="Y25" s="43"/>
      <c r="Z25" s="43"/>
      <c r="AA25" s="405" t="e">
        <f t="shared" si="4"/>
        <v>#DIV/0!</v>
      </c>
      <c r="AB25" s="43"/>
      <c r="AC25" s="43"/>
      <c r="AD25" s="43"/>
      <c r="AE25" s="405" t="e">
        <f t="shared" si="5"/>
        <v>#DIV/0!</v>
      </c>
      <c r="AF25" s="43"/>
      <c r="AG25" s="44" t="s">
        <v>43</v>
      </c>
      <c r="AH25" s="44"/>
      <c r="AI25" s="405" t="e">
        <f t="shared" si="6"/>
        <v>#DIV/0!</v>
      </c>
      <c r="AJ25" s="415" t="e">
        <f t="shared" si="7"/>
        <v>#DIV/0!</v>
      </c>
      <c r="AK25" s="44"/>
      <c r="AL25" s="263"/>
      <c r="AM25" s="428" t="e">
        <f t="shared" si="8"/>
        <v>#DIV/0!</v>
      </c>
      <c r="AN25" s="426" t="e">
        <f t="shared" si="9"/>
        <v>#DIV/0!</v>
      </c>
      <c r="AO25" s="421" t="e">
        <f t="shared" si="10"/>
        <v>#DIV/0!</v>
      </c>
      <c r="AP25"/>
    </row>
    <row r="26" spans="1:42" s="2" customFormat="1" ht="12" customHeight="1" x14ac:dyDescent="0.3">
      <c r="A26" s="42">
        <v>16</v>
      </c>
      <c r="B26" s="253" t="s">
        <v>367</v>
      </c>
      <c r="C26" s="254" t="s">
        <v>12</v>
      </c>
      <c r="D26" s="6"/>
      <c r="E26" s="43"/>
      <c r="F26" s="43"/>
      <c r="G26" s="402" t="e">
        <f t="shared" si="11"/>
        <v>#DIV/0!</v>
      </c>
      <c r="H26" s="43"/>
      <c r="I26" s="43"/>
      <c r="J26" s="43"/>
      <c r="K26" s="405" t="e">
        <f t="shared" si="0"/>
        <v>#DIV/0!</v>
      </c>
      <c r="L26" s="43"/>
      <c r="M26" s="43"/>
      <c r="N26" s="43"/>
      <c r="O26" s="405" t="e">
        <f t="shared" si="1"/>
        <v>#DIV/0!</v>
      </c>
      <c r="P26" s="43"/>
      <c r="Q26" s="43"/>
      <c r="R26" s="43"/>
      <c r="S26" s="405" t="e">
        <f t="shared" si="2"/>
        <v>#DIV/0!</v>
      </c>
      <c r="T26" s="43"/>
      <c r="U26" s="43"/>
      <c r="V26" s="43"/>
      <c r="W26" s="405" t="e">
        <f t="shared" si="3"/>
        <v>#DIV/0!</v>
      </c>
      <c r="X26" s="43"/>
      <c r="Y26" s="43"/>
      <c r="Z26" s="43"/>
      <c r="AA26" s="405" t="e">
        <f t="shared" si="4"/>
        <v>#DIV/0!</v>
      </c>
      <c r="AB26" s="43"/>
      <c r="AC26" s="43"/>
      <c r="AD26" s="43"/>
      <c r="AE26" s="405" t="e">
        <f t="shared" si="5"/>
        <v>#DIV/0!</v>
      </c>
      <c r="AF26" s="43"/>
      <c r="AG26" s="44" t="s">
        <v>43</v>
      </c>
      <c r="AH26" s="44"/>
      <c r="AI26" s="405" t="e">
        <f t="shared" si="6"/>
        <v>#DIV/0!</v>
      </c>
      <c r="AJ26" s="415" t="e">
        <f t="shared" si="7"/>
        <v>#DIV/0!</v>
      </c>
      <c r="AK26" s="44"/>
      <c r="AL26" s="263"/>
      <c r="AM26" s="428" t="e">
        <f t="shared" si="8"/>
        <v>#DIV/0!</v>
      </c>
      <c r="AN26" s="426" t="e">
        <f t="shared" si="9"/>
        <v>#DIV/0!</v>
      </c>
      <c r="AO26" s="421" t="e">
        <f t="shared" si="10"/>
        <v>#DIV/0!</v>
      </c>
      <c r="AP26"/>
    </row>
    <row r="27" spans="1:42" s="2" customFormat="1" ht="12" customHeight="1" x14ac:dyDescent="0.3">
      <c r="A27" s="42">
        <v>17</v>
      </c>
      <c r="B27" s="253" t="s">
        <v>368</v>
      </c>
      <c r="C27" s="254" t="s">
        <v>6</v>
      </c>
      <c r="D27" s="6"/>
      <c r="E27" s="43"/>
      <c r="F27" s="43"/>
      <c r="G27" s="402" t="e">
        <f t="shared" si="11"/>
        <v>#DIV/0!</v>
      </c>
      <c r="H27" s="43"/>
      <c r="I27" s="43"/>
      <c r="J27" s="43"/>
      <c r="K27" s="405" t="e">
        <f t="shared" si="0"/>
        <v>#DIV/0!</v>
      </c>
      <c r="L27" s="43"/>
      <c r="M27" s="43"/>
      <c r="N27" s="43"/>
      <c r="O27" s="405" t="e">
        <f t="shared" si="1"/>
        <v>#DIV/0!</v>
      </c>
      <c r="P27" s="43"/>
      <c r="Q27" s="43"/>
      <c r="R27" s="43"/>
      <c r="S27" s="405" t="e">
        <f t="shared" si="2"/>
        <v>#DIV/0!</v>
      </c>
      <c r="T27" s="43"/>
      <c r="U27" s="43"/>
      <c r="V27" s="43"/>
      <c r="W27" s="405" t="e">
        <f t="shared" si="3"/>
        <v>#DIV/0!</v>
      </c>
      <c r="X27" s="43"/>
      <c r="Y27" s="43"/>
      <c r="Z27" s="43"/>
      <c r="AA27" s="405" t="e">
        <f t="shared" si="4"/>
        <v>#DIV/0!</v>
      </c>
      <c r="AB27" s="43"/>
      <c r="AC27" s="43"/>
      <c r="AD27" s="43"/>
      <c r="AE27" s="405" t="e">
        <f t="shared" si="5"/>
        <v>#DIV/0!</v>
      </c>
      <c r="AF27" s="43"/>
      <c r="AG27" s="44" t="s">
        <v>43</v>
      </c>
      <c r="AH27" s="44"/>
      <c r="AI27" s="405" t="e">
        <f t="shared" si="6"/>
        <v>#DIV/0!</v>
      </c>
      <c r="AJ27" s="415" t="e">
        <f t="shared" si="7"/>
        <v>#DIV/0!</v>
      </c>
      <c r="AK27" s="44"/>
      <c r="AL27" s="263"/>
      <c r="AM27" s="428" t="e">
        <f t="shared" si="8"/>
        <v>#DIV/0!</v>
      </c>
      <c r="AN27" s="426" t="e">
        <f t="shared" si="9"/>
        <v>#DIV/0!</v>
      </c>
      <c r="AO27" s="421" t="e">
        <f t="shared" si="10"/>
        <v>#DIV/0!</v>
      </c>
      <c r="AP27"/>
    </row>
    <row r="28" spans="1:42" s="2" customFormat="1" ht="12" customHeight="1" x14ac:dyDescent="0.3">
      <c r="A28" s="42">
        <v>18</v>
      </c>
      <c r="B28" s="253" t="s">
        <v>369</v>
      </c>
      <c r="C28" s="254" t="s">
        <v>12</v>
      </c>
      <c r="D28" s="6"/>
      <c r="E28" s="43"/>
      <c r="F28" s="43"/>
      <c r="G28" s="402" t="e">
        <f t="shared" si="11"/>
        <v>#DIV/0!</v>
      </c>
      <c r="H28" s="43"/>
      <c r="I28" s="43"/>
      <c r="J28" s="43"/>
      <c r="K28" s="405" t="e">
        <f t="shared" si="0"/>
        <v>#DIV/0!</v>
      </c>
      <c r="L28" s="43"/>
      <c r="M28" s="43"/>
      <c r="N28" s="43"/>
      <c r="O28" s="405" t="e">
        <f t="shared" si="1"/>
        <v>#DIV/0!</v>
      </c>
      <c r="P28" s="43"/>
      <c r="Q28" s="43"/>
      <c r="R28" s="43"/>
      <c r="S28" s="405" t="e">
        <f t="shared" si="2"/>
        <v>#DIV/0!</v>
      </c>
      <c r="T28" s="43"/>
      <c r="U28" s="43"/>
      <c r="V28" s="43"/>
      <c r="W28" s="405" t="e">
        <f t="shared" si="3"/>
        <v>#DIV/0!</v>
      </c>
      <c r="X28" s="43"/>
      <c r="Y28" s="43"/>
      <c r="Z28" s="43"/>
      <c r="AA28" s="405" t="e">
        <f t="shared" si="4"/>
        <v>#DIV/0!</v>
      </c>
      <c r="AB28" s="43"/>
      <c r="AC28" s="43"/>
      <c r="AD28" s="43"/>
      <c r="AE28" s="405" t="e">
        <f t="shared" si="5"/>
        <v>#DIV/0!</v>
      </c>
      <c r="AF28" s="43"/>
      <c r="AG28" s="44" t="s">
        <v>43</v>
      </c>
      <c r="AH28" s="44"/>
      <c r="AI28" s="405" t="e">
        <f t="shared" si="6"/>
        <v>#DIV/0!</v>
      </c>
      <c r="AJ28" s="415" t="e">
        <f t="shared" si="7"/>
        <v>#DIV/0!</v>
      </c>
      <c r="AK28" s="44"/>
      <c r="AL28" s="263"/>
      <c r="AM28" s="428" t="e">
        <f t="shared" si="8"/>
        <v>#DIV/0!</v>
      </c>
      <c r="AN28" s="426" t="e">
        <f t="shared" si="9"/>
        <v>#DIV/0!</v>
      </c>
      <c r="AO28" s="421" t="e">
        <f t="shared" si="10"/>
        <v>#DIV/0!</v>
      </c>
      <c r="AP28"/>
    </row>
    <row r="29" spans="1:42" s="2" customFormat="1" ht="12" customHeight="1" x14ac:dyDescent="0.3">
      <c r="A29" s="42">
        <v>19</v>
      </c>
      <c r="B29" s="253" t="s">
        <v>370</v>
      </c>
      <c r="C29" s="254" t="s">
        <v>12</v>
      </c>
      <c r="D29" s="6"/>
      <c r="E29" s="43"/>
      <c r="F29" s="43"/>
      <c r="G29" s="402" t="e">
        <f t="shared" si="11"/>
        <v>#DIV/0!</v>
      </c>
      <c r="H29" s="43"/>
      <c r="I29" s="43"/>
      <c r="J29" s="43"/>
      <c r="K29" s="405" t="e">
        <f t="shared" si="0"/>
        <v>#DIV/0!</v>
      </c>
      <c r="L29" s="43"/>
      <c r="M29" s="43"/>
      <c r="N29" s="43"/>
      <c r="O29" s="405" t="e">
        <f t="shared" si="1"/>
        <v>#DIV/0!</v>
      </c>
      <c r="P29" s="43"/>
      <c r="Q29" s="43"/>
      <c r="R29" s="43"/>
      <c r="S29" s="405" t="e">
        <f t="shared" si="2"/>
        <v>#DIV/0!</v>
      </c>
      <c r="T29" s="43"/>
      <c r="U29" s="43"/>
      <c r="V29" s="43"/>
      <c r="W29" s="405" t="e">
        <f t="shared" si="3"/>
        <v>#DIV/0!</v>
      </c>
      <c r="X29" s="43"/>
      <c r="Y29" s="43"/>
      <c r="Z29" s="43"/>
      <c r="AA29" s="405" t="e">
        <f t="shared" si="4"/>
        <v>#DIV/0!</v>
      </c>
      <c r="AB29" s="43"/>
      <c r="AC29" s="43"/>
      <c r="AD29" s="43"/>
      <c r="AE29" s="405" t="e">
        <f t="shared" si="5"/>
        <v>#DIV/0!</v>
      </c>
      <c r="AF29" s="43"/>
      <c r="AG29" s="44" t="s">
        <v>43</v>
      </c>
      <c r="AH29" s="44"/>
      <c r="AI29" s="405" t="e">
        <f t="shared" si="6"/>
        <v>#DIV/0!</v>
      </c>
      <c r="AJ29" s="415" t="e">
        <f t="shared" si="7"/>
        <v>#DIV/0!</v>
      </c>
      <c r="AK29" s="44"/>
      <c r="AL29" s="263"/>
      <c r="AM29" s="428" t="e">
        <f t="shared" si="8"/>
        <v>#DIV/0!</v>
      </c>
      <c r="AN29" s="426" t="e">
        <f t="shared" si="9"/>
        <v>#DIV/0!</v>
      </c>
      <c r="AO29" s="421" t="e">
        <f t="shared" si="10"/>
        <v>#DIV/0!</v>
      </c>
      <c r="AP29"/>
    </row>
    <row r="30" spans="1:42" s="2" customFormat="1" ht="12" customHeight="1" x14ac:dyDescent="0.3">
      <c r="A30" s="42">
        <v>20</v>
      </c>
      <c r="B30" s="253" t="s">
        <v>371</v>
      </c>
      <c r="C30" s="254" t="s">
        <v>6</v>
      </c>
      <c r="D30" s="6"/>
      <c r="E30" s="43"/>
      <c r="F30" s="43"/>
      <c r="G30" s="402" t="e">
        <f t="shared" si="11"/>
        <v>#DIV/0!</v>
      </c>
      <c r="H30" s="43"/>
      <c r="I30" s="43"/>
      <c r="J30" s="43"/>
      <c r="K30" s="405" t="e">
        <f t="shared" si="0"/>
        <v>#DIV/0!</v>
      </c>
      <c r="L30" s="43"/>
      <c r="M30" s="43"/>
      <c r="N30" s="43"/>
      <c r="O30" s="405" t="e">
        <f t="shared" si="1"/>
        <v>#DIV/0!</v>
      </c>
      <c r="P30" s="43"/>
      <c r="Q30" s="43"/>
      <c r="R30" s="43"/>
      <c r="S30" s="405" t="e">
        <f t="shared" si="2"/>
        <v>#DIV/0!</v>
      </c>
      <c r="T30" s="43"/>
      <c r="U30" s="43"/>
      <c r="V30" s="43"/>
      <c r="W30" s="405" t="e">
        <f t="shared" si="3"/>
        <v>#DIV/0!</v>
      </c>
      <c r="X30" s="43"/>
      <c r="Y30" s="43"/>
      <c r="Z30" s="43"/>
      <c r="AA30" s="405" t="e">
        <f t="shared" si="4"/>
        <v>#DIV/0!</v>
      </c>
      <c r="AB30" s="43"/>
      <c r="AC30" s="43"/>
      <c r="AD30" s="43"/>
      <c r="AE30" s="405" t="e">
        <f t="shared" si="5"/>
        <v>#DIV/0!</v>
      </c>
      <c r="AF30" s="43"/>
      <c r="AG30" s="44" t="s">
        <v>43</v>
      </c>
      <c r="AH30" s="44"/>
      <c r="AI30" s="405" t="e">
        <f t="shared" si="6"/>
        <v>#DIV/0!</v>
      </c>
      <c r="AJ30" s="415" t="e">
        <f t="shared" si="7"/>
        <v>#DIV/0!</v>
      </c>
      <c r="AK30" s="44"/>
      <c r="AL30" s="263"/>
      <c r="AM30" s="428" t="e">
        <f t="shared" si="8"/>
        <v>#DIV/0!</v>
      </c>
      <c r="AN30" s="426" t="e">
        <f t="shared" si="9"/>
        <v>#DIV/0!</v>
      </c>
      <c r="AO30" s="421" t="e">
        <f t="shared" si="10"/>
        <v>#DIV/0!</v>
      </c>
      <c r="AP30"/>
    </row>
    <row r="31" spans="1:42" s="2" customFormat="1" ht="12" customHeight="1" x14ac:dyDescent="0.3">
      <c r="A31" s="42">
        <v>21</v>
      </c>
      <c r="B31" s="256" t="s">
        <v>372</v>
      </c>
      <c r="C31" s="254" t="s">
        <v>12</v>
      </c>
      <c r="D31" s="9"/>
      <c r="E31" s="43"/>
      <c r="F31" s="43"/>
      <c r="G31" s="402" t="e">
        <f t="shared" si="11"/>
        <v>#DIV/0!</v>
      </c>
      <c r="H31" s="43"/>
      <c r="I31" s="43"/>
      <c r="J31" s="43"/>
      <c r="K31" s="405" t="e">
        <f t="shared" si="0"/>
        <v>#DIV/0!</v>
      </c>
      <c r="L31" s="43"/>
      <c r="M31" s="43"/>
      <c r="N31" s="43"/>
      <c r="O31" s="405" t="e">
        <f t="shared" si="1"/>
        <v>#DIV/0!</v>
      </c>
      <c r="P31" s="43"/>
      <c r="Q31" s="43"/>
      <c r="R31" s="43"/>
      <c r="S31" s="405" t="e">
        <f t="shared" si="2"/>
        <v>#DIV/0!</v>
      </c>
      <c r="T31" s="43"/>
      <c r="U31" s="43"/>
      <c r="V31" s="43"/>
      <c r="W31" s="405" t="e">
        <f t="shared" si="3"/>
        <v>#DIV/0!</v>
      </c>
      <c r="X31" s="43"/>
      <c r="Y31" s="43"/>
      <c r="Z31" s="43"/>
      <c r="AA31" s="405" t="e">
        <f t="shared" si="4"/>
        <v>#DIV/0!</v>
      </c>
      <c r="AB31" s="43"/>
      <c r="AC31" s="43"/>
      <c r="AD31" s="43"/>
      <c r="AE31" s="405" t="e">
        <f t="shared" si="5"/>
        <v>#DIV/0!</v>
      </c>
      <c r="AF31" s="43"/>
      <c r="AG31" s="44" t="s">
        <v>43</v>
      </c>
      <c r="AH31" s="44"/>
      <c r="AI31" s="405" t="e">
        <f t="shared" si="6"/>
        <v>#DIV/0!</v>
      </c>
      <c r="AJ31" s="415" t="e">
        <f t="shared" si="7"/>
        <v>#DIV/0!</v>
      </c>
      <c r="AK31" s="44"/>
      <c r="AL31" s="263"/>
      <c r="AM31" s="428" t="e">
        <f t="shared" si="8"/>
        <v>#DIV/0!</v>
      </c>
      <c r="AN31" s="426" t="e">
        <f t="shared" si="9"/>
        <v>#DIV/0!</v>
      </c>
      <c r="AO31" s="421" t="e">
        <f t="shared" si="10"/>
        <v>#DIV/0!</v>
      </c>
      <c r="AP31"/>
    </row>
    <row r="32" spans="1:42" s="2" customFormat="1" ht="12" customHeight="1" x14ac:dyDescent="0.3">
      <c r="A32" s="42">
        <v>22</v>
      </c>
      <c r="B32" s="253" t="s">
        <v>373</v>
      </c>
      <c r="C32" s="254" t="s">
        <v>12</v>
      </c>
      <c r="D32" s="6"/>
      <c r="E32" s="43"/>
      <c r="F32" s="43"/>
      <c r="G32" s="402" t="e">
        <f t="shared" si="11"/>
        <v>#DIV/0!</v>
      </c>
      <c r="H32" s="43"/>
      <c r="I32" s="43"/>
      <c r="J32" s="43"/>
      <c r="K32" s="405" t="e">
        <f t="shared" si="0"/>
        <v>#DIV/0!</v>
      </c>
      <c r="L32" s="43"/>
      <c r="M32" s="43"/>
      <c r="N32" s="43"/>
      <c r="O32" s="405" t="e">
        <f t="shared" si="1"/>
        <v>#DIV/0!</v>
      </c>
      <c r="P32" s="43"/>
      <c r="Q32" s="43"/>
      <c r="R32" s="43"/>
      <c r="S32" s="405" t="e">
        <f t="shared" si="2"/>
        <v>#DIV/0!</v>
      </c>
      <c r="T32" s="43"/>
      <c r="U32" s="43"/>
      <c r="V32" s="43"/>
      <c r="W32" s="405" t="e">
        <f t="shared" si="3"/>
        <v>#DIV/0!</v>
      </c>
      <c r="X32" s="43"/>
      <c r="Y32" s="43"/>
      <c r="Z32" s="43"/>
      <c r="AA32" s="405" t="e">
        <f t="shared" si="4"/>
        <v>#DIV/0!</v>
      </c>
      <c r="AB32" s="43"/>
      <c r="AC32" s="43"/>
      <c r="AD32" s="43"/>
      <c r="AE32" s="405" t="e">
        <f t="shared" si="5"/>
        <v>#DIV/0!</v>
      </c>
      <c r="AF32" s="43"/>
      <c r="AG32" s="44" t="s">
        <v>43</v>
      </c>
      <c r="AH32" s="44"/>
      <c r="AI32" s="405" t="e">
        <f t="shared" si="6"/>
        <v>#DIV/0!</v>
      </c>
      <c r="AJ32" s="415" t="e">
        <f t="shared" si="7"/>
        <v>#DIV/0!</v>
      </c>
      <c r="AK32" s="44"/>
      <c r="AL32" s="263"/>
      <c r="AM32" s="428" t="e">
        <f t="shared" si="8"/>
        <v>#DIV/0!</v>
      </c>
      <c r="AN32" s="426" t="e">
        <f t="shared" si="9"/>
        <v>#DIV/0!</v>
      </c>
      <c r="AO32" s="421" t="e">
        <f t="shared" si="10"/>
        <v>#DIV/0!</v>
      </c>
      <c r="AP32"/>
    </row>
    <row r="33" spans="1:49" s="2" customFormat="1" ht="12" customHeight="1" x14ac:dyDescent="0.3">
      <c r="A33" s="42">
        <v>23</v>
      </c>
      <c r="B33" s="253" t="s">
        <v>374</v>
      </c>
      <c r="C33" s="254" t="s">
        <v>6</v>
      </c>
      <c r="D33" s="6"/>
      <c r="E33" s="43"/>
      <c r="F33" s="43"/>
      <c r="G33" s="402" t="e">
        <f t="shared" si="11"/>
        <v>#DIV/0!</v>
      </c>
      <c r="H33" s="43"/>
      <c r="I33" s="43"/>
      <c r="J33" s="43"/>
      <c r="K33" s="405" t="e">
        <f t="shared" si="0"/>
        <v>#DIV/0!</v>
      </c>
      <c r="L33" s="43"/>
      <c r="M33" s="43"/>
      <c r="N33" s="43"/>
      <c r="O33" s="405" t="e">
        <f t="shared" si="1"/>
        <v>#DIV/0!</v>
      </c>
      <c r="P33" s="43"/>
      <c r="Q33" s="43"/>
      <c r="R33" s="43"/>
      <c r="S33" s="405" t="e">
        <f t="shared" si="2"/>
        <v>#DIV/0!</v>
      </c>
      <c r="T33" s="43"/>
      <c r="U33" s="43"/>
      <c r="V33" s="43"/>
      <c r="W33" s="405" t="e">
        <f t="shared" si="3"/>
        <v>#DIV/0!</v>
      </c>
      <c r="X33" s="43"/>
      <c r="Y33" s="43"/>
      <c r="Z33" s="43"/>
      <c r="AA33" s="405" t="e">
        <f t="shared" si="4"/>
        <v>#DIV/0!</v>
      </c>
      <c r="AB33" s="43"/>
      <c r="AC33" s="43"/>
      <c r="AD33" s="43"/>
      <c r="AE33" s="405" t="e">
        <f t="shared" si="5"/>
        <v>#DIV/0!</v>
      </c>
      <c r="AF33" s="43"/>
      <c r="AG33" s="44"/>
      <c r="AH33" s="44"/>
      <c r="AI33" s="405" t="e">
        <f t="shared" si="6"/>
        <v>#DIV/0!</v>
      </c>
      <c r="AJ33" s="415" t="e">
        <f t="shared" si="7"/>
        <v>#DIV/0!</v>
      </c>
      <c r="AK33" s="44"/>
      <c r="AL33" s="263"/>
      <c r="AM33" s="428" t="e">
        <f t="shared" si="8"/>
        <v>#DIV/0!</v>
      </c>
      <c r="AN33" s="426" t="e">
        <f t="shared" si="9"/>
        <v>#DIV/0!</v>
      </c>
      <c r="AO33" s="421" t="e">
        <f t="shared" si="10"/>
        <v>#DIV/0!</v>
      </c>
      <c r="AP33"/>
    </row>
    <row r="34" spans="1:49" s="2" customFormat="1" ht="12" customHeight="1" x14ac:dyDescent="0.3">
      <c r="A34" s="42">
        <v>24</v>
      </c>
      <c r="B34" s="253" t="s">
        <v>375</v>
      </c>
      <c r="C34" s="254" t="s">
        <v>12</v>
      </c>
      <c r="D34" s="6"/>
      <c r="E34" s="43"/>
      <c r="F34" s="43"/>
      <c r="G34" s="402" t="e">
        <f t="shared" si="11"/>
        <v>#DIV/0!</v>
      </c>
      <c r="H34" s="43"/>
      <c r="I34" s="43"/>
      <c r="J34" s="43"/>
      <c r="K34" s="405" t="e">
        <f t="shared" si="0"/>
        <v>#DIV/0!</v>
      </c>
      <c r="L34" s="43"/>
      <c r="M34" s="43"/>
      <c r="N34" s="43"/>
      <c r="O34" s="405" t="e">
        <f t="shared" si="1"/>
        <v>#DIV/0!</v>
      </c>
      <c r="P34" s="43"/>
      <c r="Q34" s="43"/>
      <c r="R34" s="43"/>
      <c r="S34" s="405" t="e">
        <f t="shared" si="2"/>
        <v>#DIV/0!</v>
      </c>
      <c r="T34" s="43"/>
      <c r="U34" s="43"/>
      <c r="V34" s="43"/>
      <c r="W34" s="405" t="e">
        <f t="shared" si="3"/>
        <v>#DIV/0!</v>
      </c>
      <c r="X34" s="43"/>
      <c r="Y34" s="43"/>
      <c r="Z34" s="43"/>
      <c r="AA34" s="405" t="e">
        <f t="shared" si="4"/>
        <v>#DIV/0!</v>
      </c>
      <c r="AB34" s="43"/>
      <c r="AC34" s="43"/>
      <c r="AD34" s="43"/>
      <c r="AE34" s="405" t="e">
        <f t="shared" si="5"/>
        <v>#DIV/0!</v>
      </c>
      <c r="AF34" s="43"/>
      <c r="AG34" s="44" t="s">
        <v>43</v>
      </c>
      <c r="AH34" s="44"/>
      <c r="AI34" s="405" t="e">
        <f t="shared" si="6"/>
        <v>#DIV/0!</v>
      </c>
      <c r="AJ34" s="415" t="e">
        <f t="shared" si="7"/>
        <v>#DIV/0!</v>
      </c>
      <c r="AK34" s="44"/>
      <c r="AL34" s="263"/>
      <c r="AM34" s="428" t="e">
        <f t="shared" si="8"/>
        <v>#DIV/0!</v>
      </c>
      <c r="AN34" s="426" t="e">
        <f t="shared" si="9"/>
        <v>#DIV/0!</v>
      </c>
      <c r="AO34" s="421" t="e">
        <f t="shared" si="10"/>
        <v>#DIV/0!</v>
      </c>
      <c r="AP34"/>
    </row>
    <row r="35" spans="1:49" s="2" customFormat="1" ht="12" customHeight="1" x14ac:dyDescent="0.3">
      <c r="A35" s="42">
        <v>25</v>
      </c>
      <c r="B35" s="253" t="s">
        <v>376</v>
      </c>
      <c r="C35" s="254" t="s">
        <v>6</v>
      </c>
      <c r="D35" s="6"/>
      <c r="E35" s="43"/>
      <c r="F35" s="43"/>
      <c r="G35" s="402" t="e">
        <f t="shared" si="11"/>
        <v>#DIV/0!</v>
      </c>
      <c r="H35" s="43"/>
      <c r="I35" s="43"/>
      <c r="J35" s="43"/>
      <c r="K35" s="405" t="e">
        <f t="shared" si="0"/>
        <v>#DIV/0!</v>
      </c>
      <c r="L35" s="43"/>
      <c r="M35" s="43"/>
      <c r="N35" s="43"/>
      <c r="O35" s="405" t="e">
        <f t="shared" si="1"/>
        <v>#DIV/0!</v>
      </c>
      <c r="P35" s="43"/>
      <c r="Q35" s="43"/>
      <c r="R35" s="43"/>
      <c r="S35" s="405" t="e">
        <f t="shared" si="2"/>
        <v>#DIV/0!</v>
      </c>
      <c r="T35" s="43"/>
      <c r="U35" s="43"/>
      <c r="V35" s="43"/>
      <c r="W35" s="405" t="e">
        <f t="shared" si="3"/>
        <v>#DIV/0!</v>
      </c>
      <c r="X35" s="43"/>
      <c r="Y35" s="43"/>
      <c r="Z35" s="43"/>
      <c r="AA35" s="405" t="e">
        <f t="shared" si="4"/>
        <v>#DIV/0!</v>
      </c>
      <c r="AB35" s="43"/>
      <c r="AC35" s="43"/>
      <c r="AD35" s="43"/>
      <c r="AE35" s="405" t="e">
        <f t="shared" si="5"/>
        <v>#DIV/0!</v>
      </c>
      <c r="AF35" s="43"/>
      <c r="AG35" s="44"/>
      <c r="AH35" s="44"/>
      <c r="AI35" s="405" t="e">
        <f t="shared" si="6"/>
        <v>#DIV/0!</v>
      </c>
      <c r="AJ35" s="415" t="e">
        <f t="shared" si="7"/>
        <v>#DIV/0!</v>
      </c>
      <c r="AK35" s="44"/>
      <c r="AL35" s="263"/>
      <c r="AM35" s="428" t="e">
        <f t="shared" si="8"/>
        <v>#DIV/0!</v>
      </c>
      <c r="AN35" s="426" t="e">
        <f t="shared" si="9"/>
        <v>#DIV/0!</v>
      </c>
      <c r="AO35" s="421" t="e">
        <f t="shared" si="10"/>
        <v>#DIV/0!</v>
      </c>
      <c r="AP35"/>
    </row>
    <row r="36" spans="1:49" s="2" customFormat="1" ht="12" customHeight="1" x14ac:dyDescent="0.3">
      <c r="A36" s="42">
        <v>26</v>
      </c>
      <c r="B36" s="253" t="s">
        <v>377</v>
      </c>
      <c r="C36" s="254" t="s">
        <v>12</v>
      </c>
      <c r="D36" s="6"/>
      <c r="E36" s="43"/>
      <c r="F36" s="43"/>
      <c r="G36" s="402" t="e">
        <f t="shared" si="11"/>
        <v>#DIV/0!</v>
      </c>
      <c r="H36" s="43"/>
      <c r="I36" s="43"/>
      <c r="J36" s="43"/>
      <c r="K36" s="405" t="e">
        <f t="shared" si="0"/>
        <v>#DIV/0!</v>
      </c>
      <c r="L36" s="43"/>
      <c r="M36" s="43"/>
      <c r="N36" s="43"/>
      <c r="O36" s="405" t="e">
        <f t="shared" si="1"/>
        <v>#DIV/0!</v>
      </c>
      <c r="P36" s="43"/>
      <c r="Q36" s="43"/>
      <c r="R36" s="43"/>
      <c r="S36" s="405" t="e">
        <f t="shared" si="2"/>
        <v>#DIV/0!</v>
      </c>
      <c r="T36" s="43"/>
      <c r="U36" s="43"/>
      <c r="V36" s="43"/>
      <c r="W36" s="405" t="e">
        <f t="shared" si="3"/>
        <v>#DIV/0!</v>
      </c>
      <c r="X36" s="43"/>
      <c r="Y36" s="43"/>
      <c r="Z36" s="43"/>
      <c r="AA36" s="405" t="e">
        <f t="shared" si="4"/>
        <v>#DIV/0!</v>
      </c>
      <c r="AB36" s="43"/>
      <c r="AC36" s="43"/>
      <c r="AD36" s="43"/>
      <c r="AE36" s="405" t="e">
        <f t="shared" si="5"/>
        <v>#DIV/0!</v>
      </c>
      <c r="AF36" s="43"/>
      <c r="AG36" s="44" t="s">
        <v>43</v>
      </c>
      <c r="AH36" s="44"/>
      <c r="AI36" s="405" t="e">
        <f t="shared" si="6"/>
        <v>#DIV/0!</v>
      </c>
      <c r="AJ36" s="415" t="e">
        <f t="shared" si="7"/>
        <v>#DIV/0!</v>
      </c>
      <c r="AK36" s="44"/>
      <c r="AL36" s="263"/>
      <c r="AM36" s="428" t="e">
        <f t="shared" si="8"/>
        <v>#DIV/0!</v>
      </c>
      <c r="AN36" s="426" t="e">
        <f t="shared" si="9"/>
        <v>#DIV/0!</v>
      </c>
      <c r="AO36" s="421" t="e">
        <f t="shared" si="10"/>
        <v>#DIV/0!</v>
      </c>
      <c r="AP36"/>
    </row>
    <row r="37" spans="1:49" s="2" customFormat="1" ht="12" customHeight="1" x14ac:dyDescent="0.25">
      <c r="A37" s="42">
        <v>27</v>
      </c>
      <c r="B37" s="253" t="s">
        <v>378</v>
      </c>
      <c r="C37" s="254" t="s">
        <v>6</v>
      </c>
      <c r="D37" s="6"/>
      <c r="E37" s="43"/>
      <c r="F37" s="43"/>
      <c r="G37" s="402" t="e">
        <f t="shared" si="11"/>
        <v>#DIV/0!</v>
      </c>
      <c r="H37" s="43"/>
      <c r="I37" s="43"/>
      <c r="J37" s="43"/>
      <c r="K37" s="405" t="e">
        <f t="shared" si="0"/>
        <v>#DIV/0!</v>
      </c>
      <c r="L37" s="43"/>
      <c r="M37" s="43"/>
      <c r="N37" s="43"/>
      <c r="O37" s="405" t="e">
        <f t="shared" si="1"/>
        <v>#DIV/0!</v>
      </c>
      <c r="P37" s="43"/>
      <c r="Q37" s="43"/>
      <c r="R37" s="43"/>
      <c r="S37" s="405" t="e">
        <f t="shared" si="2"/>
        <v>#DIV/0!</v>
      </c>
      <c r="T37" s="43"/>
      <c r="U37" s="43"/>
      <c r="V37" s="43"/>
      <c r="W37" s="405" t="e">
        <f t="shared" si="3"/>
        <v>#DIV/0!</v>
      </c>
      <c r="X37" s="43"/>
      <c r="Y37" s="43"/>
      <c r="Z37" s="43"/>
      <c r="AA37" s="405" t="e">
        <f t="shared" si="4"/>
        <v>#DIV/0!</v>
      </c>
      <c r="AB37" s="43"/>
      <c r="AC37" s="43"/>
      <c r="AD37" s="43"/>
      <c r="AE37" s="405" t="e">
        <f t="shared" si="5"/>
        <v>#DIV/0!</v>
      </c>
      <c r="AF37" s="43"/>
      <c r="AG37" s="44" t="s">
        <v>43</v>
      </c>
      <c r="AH37" s="44"/>
      <c r="AI37" s="405" t="e">
        <f t="shared" si="6"/>
        <v>#DIV/0!</v>
      </c>
      <c r="AJ37" s="415" t="e">
        <f t="shared" si="7"/>
        <v>#DIV/0!</v>
      </c>
      <c r="AK37" s="44"/>
      <c r="AL37" s="263"/>
      <c r="AM37" s="428" t="e">
        <f t="shared" si="8"/>
        <v>#DIV/0!</v>
      </c>
      <c r="AN37" s="426" t="e">
        <f t="shared" si="9"/>
        <v>#DIV/0!</v>
      </c>
      <c r="AO37" s="421" t="e">
        <f t="shared" si="10"/>
        <v>#DIV/0!</v>
      </c>
    </row>
    <row r="38" spans="1:49" s="2" customFormat="1" ht="12" customHeight="1" x14ac:dyDescent="0.25">
      <c r="A38" s="42">
        <v>28</v>
      </c>
      <c r="B38" s="253" t="s">
        <v>379</v>
      </c>
      <c r="C38" s="254" t="s">
        <v>12</v>
      </c>
      <c r="D38" s="6"/>
      <c r="E38" s="43"/>
      <c r="F38" s="43"/>
      <c r="G38" s="402" t="e">
        <f t="shared" si="11"/>
        <v>#DIV/0!</v>
      </c>
      <c r="H38" s="43"/>
      <c r="I38" s="43"/>
      <c r="J38" s="43"/>
      <c r="K38" s="402" t="e">
        <f t="shared" si="0"/>
        <v>#DIV/0!</v>
      </c>
      <c r="L38" s="43"/>
      <c r="M38" s="43"/>
      <c r="N38" s="43"/>
      <c r="O38" s="402" t="e">
        <f t="shared" si="1"/>
        <v>#DIV/0!</v>
      </c>
      <c r="P38" s="43"/>
      <c r="Q38" s="43"/>
      <c r="R38" s="43"/>
      <c r="S38" s="402" t="e">
        <f t="shared" si="2"/>
        <v>#DIV/0!</v>
      </c>
      <c r="T38" s="43"/>
      <c r="U38" s="43"/>
      <c r="V38" s="43"/>
      <c r="W38" s="402" t="e">
        <f t="shared" si="3"/>
        <v>#DIV/0!</v>
      </c>
      <c r="X38" s="43"/>
      <c r="Y38" s="43"/>
      <c r="Z38" s="43"/>
      <c r="AA38" s="402" t="e">
        <f t="shared" si="4"/>
        <v>#DIV/0!</v>
      </c>
      <c r="AB38" s="43"/>
      <c r="AC38" s="43"/>
      <c r="AD38" s="43"/>
      <c r="AE38" s="402" t="e">
        <f t="shared" si="5"/>
        <v>#DIV/0!</v>
      </c>
      <c r="AF38" s="43"/>
      <c r="AG38" s="44" t="s">
        <v>43</v>
      </c>
      <c r="AH38" s="44"/>
      <c r="AI38" s="402" t="e">
        <f t="shared" si="6"/>
        <v>#DIV/0!</v>
      </c>
      <c r="AJ38" s="460" t="e">
        <f t="shared" si="7"/>
        <v>#DIV/0!</v>
      </c>
      <c r="AK38" s="44"/>
      <c r="AL38" s="263"/>
      <c r="AM38" s="428" t="e">
        <f t="shared" si="8"/>
        <v>#DIV/0!</v>
      </c>
      <c r="AN38" s="426" t="e">
        <f t="shared" si="9"/>
        <v>#DIV/0!</v>
      </c>
      <c r="AO38" s="421" t="e">
        <f t="shared" si="10"/>
        <v>#DIV/0!</v>
      </c>
    </row>
    <row r="39" spans="1:49" s="2" customFormat="1" ht="12" customHeight="1" x14ac:dyDescent="0.25">
      <c r="A39" s="42">
        <v>29</v>
      </c>
      <c r="B39" s="253" t="s">
        <v>380</v>
      </c>
      <c r="C39" s="254" t="s">
        <v>12</v>
      </c>
      <c r="D39" s="6"/>
      <c r="E39" s="12"/>
      <c r="F39" s="12"/>
      <c r="G39" s="402" t="e">
        <f t="shared" ref="G39:G42" si="12">AVERAGE(D39:F39)</f>
        <v>#DIV/0!</v>
      </c>
      <c r="H39" s="43"/>
      <c r="I39" s="43"/>
      <c r="J39" s="43"/>
      <c r="K39" s="405" t="e">
        <f t="shared" ref="K39:K42" si="13">MAX(G39:J39)</f>
        <v>#DIV/0!</v>
      </c>
      <c r="L39" s="43"/>
      <c r="M39" s="43"/>
      <c r="N39" s="43"/>
      <c r="O39" s="405" t="e">
        <f t="shared" ref="O39:O42" si="14">AVERAGE(L39:N39)</f>
        <v>#DIV/0!</v>
      </c>
      <c r="P39" s="43"/>
      <c r="Q39" s="43"/>
      <c r="R39" s="43"/>
      <c r="S39" s="405" t="e">
        <f t="shared" ref="S39:S42" si="15">MAX(O39:R39)</f>
        <v>#DIV/0!</v>
      </c>
      <c r="T39" s="43"/>
      <c r="U39" s="43"/>
      <c r="V39" s="43"/>
      <c r="W39" s="405" t="e">
        <f t="shared" ref="W39:W42" si="16">AVERAGE(T39:V39)</f>
        <v>#DIV/0!</v>
      </c>
      <c r="X39" s="43"/>
      <c r="Y39" s="43"/>
      <c r="Z39" s="43"/>
      <c r="AA39" s="405" t="e">
        <f t="shared" ref="AA39:AA42" si="17">MAX(W39:Z39)</f>
        <v>#DIV/0!</v>
      </c>
      <c r="AB39" s="43"/>
      <c r="AC39" s="43"/>
      <c r="AD39" s="43"/>
      <c r="AE39" s="405" t="e">
        <f t="shared" ref="AE39:AE42" si="18">AVERAGE(AB39:AD39)</f>
        <v>#DIV/0!</v>
      </c>
      <c r="AF39" s="43"/>
      <c r="AG39" s="44" t="s">
        <v>43</v>
      </c>
      <c r="AH39" s="44"/>
      <c r="AI39" s="405" t="e">
        <f t="shared" ref="AI39:AI42" si="19">MAX(AE39:AH39)</f>
        <v>#DIV/0!</v>
      </c>
      <c r="AJ39" s="415" t="e">
        <f t="shared" ref="AJ39:AJ42" si="20">(K39+S39+AA39+AI39)/4</f>
        <v>#DIV/0!</v>
      </c>
      <c r="AK39" s="44"/>
      <c r="AL39" s="263"/>
      <c r="AM39" s="428" t="e">
        <f t="shared" ref="AM39:AM42" si="21">((2*AJ39)+AK39+AL39)/4</f>
        <v>#DIV/0!</v>
      </c>
      <c r="AN39" s="426" t="e">
        <f t="shared" ref="AN39:AN42" si="22">IF(AM39&lt;66,"D",IF(AM39&lt;78,"C",IF(AM39&lt;89,"B","A")))</f>
        <v>#DIV/0!</v>
      </c>
      <c r="AO39" s="421" t="e">
        <f t="shared" ref="AO39:AO42" si="23">IF(AM39&gt;$D$6,"T","TT")</f>
        <v>#DIV/0!</v>
      </c>
    </row>
    <row r="40" spans="1:49" s="2" customFormat="1" ht="12" customHeight="1" x14ac:dyDescent="0.25">
      <c r="A40" s="42">
        <v>30</v>
      </c>
      <c r="B40" s="253" t="s">
        <v>381</v>
      </c>
      <c r="C40" s="254" t="s">
        <v>6</v>
      </c>
      <c r="D40" s="9"/>
      <c r="E40" s="189"/>
      <c r="F40" s="189"/>
      <c r="G40" s="402" t="e">
        <f t="shared" si="12"/>
        <v>#DIV/0!</v>
      </c>
      <c r="H40" s="43"/>
      <c r="I40" s="43"/>
      <c r="J40" s="43"/>
      <c r="K40" s="405" t="e">
        <f t="shared" si="13"/>
        <v>#DIV/0!</v>
      </c>
      <c r="L40" s="43"/>
      <c r="M40" s="43"/>
      <c r="N40" s="43"/>
      <c r="O40" s="405" t="e">
        <f t="shared" si="14"/>
        <v>#DIV/0!</v>
      </c>
      <c r="P40" s="43"/>
      <c r="Q40" s="43"/>
      <c r="R40" s="43"/>
      <c r="S40" s="405" t="e">
        <f t="shared" si="15"/>
        <v>#DIV/0!</v>
      </c>
      <c r="T40" s="43"/>
      <c r="U40" s="43"/>
      <c r="V40" s="43"/>
      <c r="W40" s="405" t="e">
        <f t="shared" si="16"/>
        <v>#DIV/0!</v>
      </c>
      <c r="X40" s="43"/>
      <c r="Y40" s="43"/>
      <c r="Z40" s="43"/>
      <c r="AA40" s="405" t="e">
        <f t="shared" si="17"/>
        <v>#DIV/0!</v>
      </c>
      <c r="AB40" s="43"/>
      <c r="AC40" s="43"/>
      <c r="AD40" s="43"/>
      <c r="AE40" s="405" t="e">
        <f t="shared" si="18"/>
        <v>#DIV/0!</v>
      </c>
      <c r="AF40" s="43"/>
      <c r="AG40" s="44" t="s">
        <v>43</v>
      </c>
      <c r="AH40" s="44"/>
      <c r="AI40" s="405" t="e">
        <f t="shared" si="19"/>
        <v>#DIV/0!</v>
      </c>
      <c r="AJ40" s="415" t="e">
        <f t="shared" si="20"/>
        <v>#DIV/0!</v>
      </c>
      <c r="AK40" s="44"/>
      <c r="AL40" s="263"/>
      <c r="AM40" s="428" t="e">
        <f t="shared" si="21"/>
        <v>#DIV/0!</v>
      </c>
      <c r="AN40" s="426" t="e">
        <f t="shared" si="22"/>
        <v>#DIV/0!</v>
      </c>
      <c r="AO40" s="421" t="e">
        <f t="shared" si="23"/>
        <v>#DIV/0!</v>
      </c>
    </row>
    <row r="41" spans="1:49" s="2" customFormat="1" ht="12" customHeight="1" x14ac:dyDescent="0.25">
      <c r="A41" s="42">
        <v>31</v>
      </c>
      <c r="B41" s="253" t="s">
        <v>382</v>
      </c>
      <c r="C41" s="254" t="s">
        <v>6</v>
      </c>
      <c r="D41" s="9"/>
      <c r="E41" s="12"/>
      <c r="F41" s="12"/>
      <c r="G41" s="402" t="e">
        <f t="shared" si="12"/>
        <v>#DIV/0!</v>
      </c>
      <c r="H41" s="43"/>
      <c r="I41" s="43"/>
      <c r="J41" s="43"/>
      <c r="K41" s="405" t="e">
        <f t="shared" si="13"/>
        <v>#DIV/0!</v>
      </c>
      <c r="L41" s="43"/>
      <c r="M41" s="43"/>
      <c r="N41" s="43"/>
      <c r="O41" s="405" t="e">
        <f t="shared" si="14"/>
        <v>#DIV/0!</v>
      </c>
      <c r="P41" s="43"/>
      <c r="Q41" s="43"/>
      <c r="R41" s="43"/>
      <c r="S41" s="405" t="e">
        <f t="shared" si="15"/>
        <v>#DIV/0!</v>
      </c>
      <c r="T41" s="43"/>
      <c r="U41" s="43"/>
      <c r="V41" s="43"/>
      <c r="W41" s="405" t="e">
        <f t="shared" si="16"/>
        <v>#DIV/0!</v>
      </c>
      <c r="X41" s="43"/>
      <c r="Y41" s="43"/>
      <c r="Z41" s="43"/>
      <c r="AA41" s="405" t="e">
        <f t="shared" si="17"/>
        <v>#DIV/0!</v>
      </c>
      <c r="AB41" s="43"/>
      <c r="AC41" s="43"/>
      <c r="AD41" s="43"/>
      <c r="AE41" s="405" t="e">
        <f t="shared" si="18"/>
        <v>#DIV/0!</v>
      </c>
      <c r="AF41" s="43"/>
      <c r="AG41" s="44" t="s">
        <v>43</v>
      </c>
      <c r="AH41" s="44"/>
      <c r="AI41" s="405" t="e">
        <f t="shared" si="19"/>
        <v>#DIV/0!</v>
      </c>
      <c r="AJ41" s="415" t="e">
        <f t="shared" si="20"/>
        <v>#DIV/0!</v>
      </c>
      <c r="AK41" s="44"/>
      <c r="AL41" s="263"/>
      <c r="AM41" s="428" t="e">
        <f t="shared" si="21"/>
        <v>#DIV/0!</v>
      </c>
      <c r="AN41" s="426" t="e">
        <f t="shared" si="22"/>
        <v>#DIV/0!</v>
      </c>
      <c r="AO41" s="421" t="e">
        <f t="shared" si="23"/>
        <v>#DIV/0!</v>
      </c>
      <c r="AP41" s="51"/>
    </row>
    <row r="42" spans="1:49" s="51" customFormat="1" ht="12" customHeight="1" x14ac:dyDescent="0.25">
      <c r="A42" s="234">
        <v>32</v>
      </c>
      <c r="B42" s="242" t="s">
        <v>383</v>
      </c>
      <c r="C42" s="257" t="s">
        <v>6</v>
      </c>
      <c r="D42" s="247"/>
      <c r="E42" s="54"/>
      <c r="F42" s="54"/>
      <c r="G42" s="461" t="e">
        <f t="shared" si="12"/>
        <v>#DIV/0!</v>
      </c>
      <c r="H42" s="463"/>
      <c r="I42" s="463"/>
      <c r="J42" s="463"/>
      <c r="K42" s="462" t="e">
        <f t="shared" si="13"/>
        <v>#DIV/0!</v>
      </c>
      <c r="L42" s="463"/>
      <c r="M42" s="463"/>
      <c r="N42" s="463"/>
      <c r="O42" s="462" t="e">
        <f t="shared" si="14"/>
        <v>#DIV/0!</v>
      </c>
      <c r="P42" s="463"/>
      <c r="Q42" s="463"/>
      <c r="R42" s="463"/>
      <c r="S42" s="462" t="e">
        <f t="shared" si="15"/>
        <v>#DIV/0!</v>
      </c>
      <c r="T42" s="463"/>
      <c r="U42" s="463"/>
      <c r="V42" s="463"/>
      <c r="W42" s="462" t="e">
        <f t="shared" si="16"/>
        <v>#DIV/0!</v>
      </c>
      <c r="X42" s="463"/>
      <c r="Y42" s="463"/>
      <c r="Z42" s="463"/>
      <c r="AA42" s="462" t="e">
        <f t="shared" si="17"/>
        <v>#DIV/0!</v>
      </c>
      <c r="AB42" s="463"/>
      <c r="AC42" s="463"/>
      <c r="AD42" s="463"/>
      <c r="AE42" s="462" t="e">
        <f t="shared" si="18"/>
        <v>#DIV/0!</v>
      </c>
      <c r="AF42" s="463"/>
      <c r="AG42" s="55" t="s">
        <v>43</v>
      </c>
      <c r="AH42" s="55"/>
      <c r="AI42" s="462" t="e">
        <f t="shared" si="19"/>
        <v>#DIV/0!</v>
      </c>
      <c r="AJ42" s="464" t="e">
        <f t="shared" si="20"/>
        <v>#DIV/0!</v>
      </c>
      <c r="AK42" s="55"/>
      <c r="AL42" s="264"/>
      <c r="AM42" s="465" t="e">
        <f t="shared" si="21"/>
        <v>#DIV/0!</v>
      </c>
      <c r="AN42" s="466" t="e">
        <f t="shared" si="22"/>
        <v>#DIV/0!</v>
      </c>
      <c r="AO42" s="467" t="e">
        <f t="shared" si="23"/>
        <v>#DIV/0!</v>
      </c>
    </row>
    <row r="43" spans="1:49" s="2" customFormat="1" ht="6" customHeight="1" x14ac:dyDescent="0.25">
      <c r="B43" s="238"/>
      <c r="C43" s="23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9" s="51" customFormat="1" ht="12" customHeight="1" x14ac:dyDescent="0.2">
      <c r="B44" s="196" t="s">
        <v>78</v>
      </c>
      <c r="C44" s="197"/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05" t="s">
        <v>28</v>
      </c>
      <c r="AC44" s="235" t="s">
        <v>5</v>
      </c>
      <c r="AD44" s="199" t="s">
        <v>221</v>
      </c>
      <c r="AE44" s="199"/>
      <c r="AF44" s="199"/>
      <c r="AG44" s="199"/>
      <c r="AJ44" s="200"/>
      <c r="AL44" s="200" t="s">
        <v>157</v>
      </c>
    </row>
    <row r="45" spans="1:49" s="51" customFormat="1" ht="12" customHeight="1" x14ac:dyDescent="0.3">
      <c r="B45" s="173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237" t="s">
        <v>54</v>
      </c>
      <c r="N45" s="51" t="s">
        <v>63</v>
      </c>
      <c r="P45" s="37"/>
      <c r="Q45" s="37"/>
      <c r="R45" s="37"/>
      <c r="S45" s="37"/>
      <c r="T45" s="37"/>
      <c r="U45" s="202" t="s">
        <v>56</v>
      </c>
      <c r="V45" s="237" t="s">
        <v>69</v>
      </c>
      <c r="W45" s="411"/>
      <c r="Y45" s="37"/>
      <c r="Z45" s="37"/>
      <c r="AA45" s="37"/>
      <c r="AD45" s="204"/>
      <c r="AE45" s="204"/>
      <c r="AF45" s="235">
        <v>4</v>
      </c>
      <c r="AK45" s="204"/>
      <c r="AL45" s="51" t="s">
        <v>158</v>
      </c>
    </row>
    <row r="46" spans="1:49" s="51" customFormat="1" ht="12" customHeight="1" x14ac:dyDescent="0.3">
      <c r="B46" s="173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237" t="s">
        <v>55</v>
      </c>
      <c r="N46" s="51" t="s">
        <v>64</v>
      </c>
      <c r="P46" s="37"/>
      <c r="Q46" s="37"/>
      <c r="R46" s="37"/>
      <c r="S46" s="37"/>
      <c r="T46" s="37"/>
      <c r="U46" s="237" t="s">
        <v>70</v>
      </c>
      <c r="V46" s="237" t="s">
        <v>72</v>
      </c>
      <c r="W46" s="411"/>
      <c r="Y46" s="37"/>
      <c r="Z46" s="37"/>
      <c r="AA46" s="37"/>
      <c r="AB46" s="203"/>
      <c r="AC46" s="203"/>
      <c r="AD46" s="203"/>
      <c r="AE46" s="203"/>
      <c r="AF46" s="203"/>
      <c r="AG46" s="206"/>
      <c r="AJ46" s="204"/>
      <c r="AL46" s="204"/>
    </row>
    <row r="47" spans="1:49" s="51" customFormat="1" ht="12" customHeight="1" x14ac:dyDescent="0.3">
      <c r="B47" s="207" t="s">
        <v>67</v>
      </c>
      <c r="C47" s="51" t="s">
        <v>60</v>
      </c>
      <c r="D47" s="201"/>
      <c r="E47" s="201"/>
      <c r="F47" s="201"/>
      <c r="G47" s="201"/>
      <c r="H47" s="201"/>
      <c r="I47" s="201"/>
      <c r="J47" s="201"/>
      <c r="K47" s="201"/>
      <c r="L47" s="201"/>
      <c r="M47" s="51" t="s">
        <v>53</v>
      </c>
      <c r="N47" s="51" t="s">
        <v>170</v>
      </c>
      <c r="P47" s="201"/>
      <c r="Q47" s="201"/>
      <c r="R47" s="201"/>
      <c r="S47" s="201"/>
      <c r="T47" s="201"/>
      <c r="U47" s="237" t="s">
        <v>71</v>
      </c>
      <c r="V47" s="237" t="s">
        <v>73</v>
      </c>
      <c r="W47" s="411"/>
      <c r="Y47" s="201"/>
      <c r="Z47" s="201"/>
      <c r="AA47" s="201"/>
      <c r="AB47" s="205" t="s">
        <v>30</v>
      </c>
      <c r="AC47" s="235" t="s">
        <v>5</v>
      </c>
      <c r="AD47" s="265" t="s">
        <v>29</v>
      </c>
      <c r="AE47" s="265"/>
      <c r="AF47" s="199"/>
      <c r="AG47" s="199"/>
      <c r="AJ47" s="37"/>
      <c r="AL47" s="37"/>
    </row>
    <row r="48" spans="1:49" s="51" customFormat="1" ht="12" customHeight="1" x14ac:dyDescent="0.3">
      <c r="B48" s="237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37" t="s">
        <v>169</v>
      </c>
      <c r="V48" s="237" t="s">
        <v>171</v>
      </c>
      <c r="W48" s="411"/>
      <c r="Y48" s="37"/>
      <c r="Z48" s="37"/>
      <c r="AA48" s="37"/>
      <c r="AB48" s="203"/>
      <c r="AC48" s="203"/>
      <c r="AF48" s="410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  <c r="AT48" s="37"/>
      <c r="AU48" s="37"/>
      <c r="AV48" s="37"/>
      <c r="AW48" s="37"/>
    </row>
    <row r="49" spans="3:49" s="2" customFormat="1" x14ac:dyDescent="0.3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:49" s="1" customFormat="1" x14ac:dyDescent="0.3">
      <c r="C50" s="2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3:49" x14ac:dyDescent="0.3">
      <c r="C51" s="1"/>
    </row>
  </sheetData>
  <mergeCells count="24">
    <mergeCell ref="AL7:AL10"/>
    <mergeCell ref="AM7:AN8"/>
    <mergeCell ref="D8:K8"/>
    <mergeCell ref="D9:K9"/>
    <mergeCell ref="A7:A10"/>
    <mergeCell ref="B7:B10"/>
    <mergeCell ref="C7:C8"/>
    <mergeCell ref="C9:C10"/>
    <mergeCell ref="A1:AO1"/>
    <mergeCell ref="A2:AO2"/>
    <mergeCell ref="A3:AO3"/>
    <mergeCell ref="D7:AI7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J7:AJ10"/>
    <mergeCell ref="AK7:AK10"/>
    <mergeCell ref="A4:AO4"/>
  </mergeCells>
  <conditionalFormatting sqref="AO43">
    <cfRule type="containsText" dxfId="24" priority="2" operator="containsText" text="TT">
      <formula>NOT(ISERROR(SEARCH("TT",AO43)))</formula>
    </cfRule>
  </conditionalFormatting>
  <conditionalFormatting sqref="AO11:AO42">
    <cfRule type="containsText" dxfId="23" priority="1" operator="containsText" text="TT">
      <formula>NOT(ISERROR(SEARCH("TT",AO11)))</formula>
    </cfRule>
  </conditionalFormatting>
  <pageMargins left="0.28000000000000003" right="0.7" top="0.41" bottom="0.12" header="0.3" footer="0.12"/>
  <pageSetup paperSize="5" orientation="landscape" horizontalDpi="4294967293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Q49"/>
  <sheetViews>
    <sheetView workbookViewId="0">
      <selection activeCell="H21" sqref="H21"/>
    </sheetView>
  </sheetViews>
  <sheetFormatPr defaultRowHeight="14.4" x14ac:dyDescent="0.3"/>
  <cols>
    <col min="1" max="1" width="3.6640625" customWidth="1"/>
    <col min="2" max="2" width="26.109375" customWidth="1"/>
    <col min="3" max="35" width="3.5546875" customWidth="1"/>
    <col min="36" max="38" width="4.33203125" customWidth="1"/>
    <col min="39" max="39" width="7.109375" customWidth="1"/>
    <col min="40" max="40" width="5.6640625" customWidth="1"/>
    <col min="41" max="41" width="7.33203125" customWidth="1"/>
    <col min="42" max="42" width="7.109375" customWidth="1"/>
    <col min="43" max="43" width="7" customWidth="1"/>
  </cols>
  <sheetData>
    <row r="1" spans="1:43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74"/>
      <c r="AN1" s="74"/>
    </row>
    <row r="2" spans="1:43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74"/>
      <c r="AN2" s="74"/>
    </row>
    <row r="3" spans="1:43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75"/>
      <c r="AN3" s="75"/>
    </row>
    <row r="4" spans="1:43" ht="15" customHeight="1" x14ac:dyDescent="0.3">
      <c r="A4" s="526" t="s">
        <v>163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75"/>
      <c r="AN4" s="75"/>
    </row>
    <row r="5" spans="1:43" s="2" customFormat="1" ht="12.75" customHeight="1" x14ac:dyDescent="0.2">
      <c r="A5" s="3" t="s">
        <v>22</v>
      </c>
      <c r="B5" s="4"/>
      <c r="C5" s="472" t="s">
        <v>23</v>
      </c>
      <c r="D5" s="472" t="str">
        <f>'D. HADIR_7E'!E7</f>
        <v>7E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472" t="s">
        <v>19</v>
      </c>
      <c r="AG5" s="10" t="str">
        <f>[1]D.Hadir_9A!E7</f>
        <v>. . . . . . . . . . . . . . . . . . . .</v>
      </c>
      <c r="AJ5" s="4"/>
      <c r="AK5" s="4"/>
      <c r="AO5" s="5"/>
    </row>
    <row r="6" spans="1:43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03" t="s">
        <v>38</v>
      </c>
      <c r="AA6" s="4"/>
      <c r="AB6" s="4"/>
      <c r="AC6" s="10"/>
      <c r="AD6" s="10"/>
      <c r="AE6" s="10"/>
      <c r="AF6" s="472" t="s">
        <v>19</v>
      </c>
      <c r="AG6" s="10" t="str">
        <f>[1]D.Hadir_9A!E9</f>
        <v>5 (Ganjil)</v>
      </c>
      <c r="AJ6" s="501" t="s">
        <v>423</v>
      </c>
      <c r="AK6" s="1" t="str">
        <f>[1]D.Hadir_9A!I9</f>
        <v>2020 - 2021</v>
      </c>
      <c r="AO6" s="4"/>
    </row>
    <row r="7" spans="1:43" s="2" customFormat="1" ht="15" customHeight="1" x14ac:dyDescent="0.3">
      <c r="A7" s="557" t="s">
        <v>0</v>
      </c>
      <c r="B7" s="551" t="s">
        <v>4</v>
      </c>
      <c r="C7" s="228"/>
      <c r="D7" s="564" t="s">
        <v>52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5"/>
      <c r="AJ7" s="538" t="s">
        <v>31</v>
      </c>
      <c r="AK7" s="539"/>
      <c r="AL7" s="542" t="s">
        <v>2</v>
      </c>
      <c r="AM7"/>
      <c r="AN7"/>
      <c r="AO7"/>
      <c r="AP7"/>
      <c r="AQ7"/>
    </row>
    <row r="8" spans="1:43" s="2" customFormat="1" x14ac:dyDescent="0.3">
      <c r="A8" s="558"/>
      <c r="B8" s="552"/>
      <c r="C8" s="194" t="s">
        <v>47</v>
      </c>
      <c r="D8" s="574"/>
      <c r="E8" s="575"/>
      <c r="F8" s="575"/>
      <c r="G8" s="575"/>
      <c r="H8" s="575"/>
      <c r="I8" s="575"/>
      <c r="J8" s="575"/>
      <c r="K8" s="576"/>
      <c r="L8" s="574"/>
      <c r="M8" s="575"/>
      <c r="N8" s="575"/>
      <c r="O8" s="575"/>
      <c r="P8" s="575"/>
      <c r="Q8" s="575"/>
      <c r="R8" s="575"/>
      <c r="S8" s="576"/>
      <c r="T8" s="574"/>
      <c r="U8" s="575"/>
      <c r="V8" s="575"/>
      <c r="W8" s="575"/>
      <c r="X8" s="575"/>
      <c r="Y8" s="575"/>
      <c r="Z8" s="575"/>
      <c r="AA8" s="576"/>
      <c r="AB8" s="574"/>
      <c r="AC8" s="575"/>
      <c r="AD8" s="575"/>
      <c r="AE8" s="575"/>
      <c r="AF8" s="575"/>
      <c r="AG8" s="575"/>
      <c r="AH8" s="575"/>
      <c r="AI8" s="575"/>
      <c r="AJ8" s="540"/>
      <c r="AK8" s="541"/>
      <c r="AL8" s="543"/>
      <c r="AM8"/>
      <c r="AN8"/>
      <c r="AO8"/>
      <c r="AP8"/>
      <c r="AQ8"/>
    </row>
    <row r="9" spans="1:43" s="2" customFormat="1" x14ac:dyDescent="0.3">
      <c r="A9" s="558"/>
      <c r="B9" s="552"/>
      <c r="C9" s="562" t="s">
        <v>1</v>
      </c>
      <c r="D9" s="564" t="s">
        <v>79</v>
      </c>
      <c r="E9" s="565"/>
      <c r="F9" s="565"/>
      <c r="G9" s="565"/>
      <c r="H9" s="565"/>
      <c r="I9" s="565"/>
      <c r="J9" s="565"/>
      <c r="K9" s="566"/>
      <c r="L9" s="570" t="s">
        <v>80</v>
      </c>
      <c r="M9" s="571"/>
      <c r="N9" s="571"/>
      <c r="O9" s="571"/>
      <c r="P9" s="571"/>
      <c r="Q9" s="571"/>
      <c r="R9" s="571"/>
      <c r="S9" s="539"/>
      <c r="T9" s="570" t="s">
        <v>81</v>
      </c>
      <c r="U9" s="571"/>
      <c r="V9" s="571"/>
      <c r="W9" s="571"/>
      <c r="X9" s="571"/>
      <c r="Y9" s="571"/>
      <c r="Z9" s="571"/>
      <c r="AA9" s="539"/>
      <c r="AB9" s="570" t="s">
        <v>82</v>
      </c>
      <c r="AC9" s="571"/>
      <c r="AD9" s="571"/>
      <c r="AE9" s="571"/>
      <c r="AF9" s="571"/>
      <c r="AG9" s="571"/>
      <c r="AH9" s="571"/>
      <c r="AI9" s="571"/>
      <c r="AJ9" s="547" t="s">
        <v>70</v>
      </c>
      <c r="AK9" s="542" t="s">
        <v>71</v>
      </c>
      <c r="AL9" s="543"/>
      <c r="AM9"/>
      <c r="AN9"/>
      <c r="AO9"/>
      <c r="AP9"/>
      <c r="AQ9"/>
    </row>
    <row r="10" spans="1:43" s="2" customFormat="1" ht="15" thickBot="1" x14ac:dyDescent="0.35">
      <c r="A10" s="637"/>
      <c r="B10" s="639"/>
      <c r="C10" s="638"/>
      <c r="D10" s="70" t="s">
        <v>48</v>
      </c>
      <c r="E10" s="70" t="s">
        <v>49</v>
      </c>
      <c r="F10" s="71" t="s">
        <v>50</v>
      </c>
      <c r="G10" s="71" t="s">
        <v>219</v>
      </c>
      <c r="H10" s="73" t="s">
        <v>56</v>
      </c>
      <c r="I10" s="73" t="s">
        <v>57</v>
      </c>
      <c r="J10" s="73" t="s">
        <v>58</v>
      </c>
      <c r="K10" s="73" t="s">
        <v>169</v>
      </c>
      <c r="L10" s="70" t="s">
        <v>48</v>
      </c>
      <c r="M10" s="70" t="s">
        <v>49</v>
      </c>
      <c r="N10" s="71" t="s">
        <v>50</v>
      </c>
      <c r="O10" s="71" t="s">
        <v>219</v>
      </c>
      <c r="P10" s="73" t="s">
        <v>56</v>
      </c>
      <c r="Q10" s="73" t="s">
        <v>57</v>
      </c>
      <c r="R10" s="73" t="s">
        <v>58</v>
      </c>
      <c r="S10" s="73" t="s">
        <v>169</v>
      </c>
      <c r="T10" s="70" t="s">
        <v>48</v>
      </c>
      <c r="U10" s="70" t="s">
        <v>49</v>
      </c>
      <c r="V10" s="71" t="s">
        <v>50</v>
      </c>
      <c r="W10" s="71" t="s">
        <v>219</v>
      </c>
      <c r="X10" s="73" t="s">
        <v>56</v>
      </c>
      <c r="Y10" s="73" t="s">
        <v>57</v>
      </c>
      <c r="Z10" s="73" t="s">
        <v>58</v>
      </c>
      <c r="AA10" s="73" t="s">
        <v>169</v>
      </c>
      <c r="AB10" s="70" t="s">
        <v>48</v>
      </c>
      <c r="AC10" s="70" t="s">
        <v>49</v>
      </c>
      <c r="AD10" s="71" t="s">
        <v>50</v>
      </c>
      <c r="AE10" s="71" t="s">
        <v>219</v>
      </c>
      <c r="AF10" s="73" t="s">
        <v>56</v>
      </c>
      <c r="AG10" s="73" t="s">
        <v>57</v>
      </c>
      <c r="AH10" s="73" t="s">
        <v>58</v>
      </c>
      <c r="AI10" s="271" t="s">
        <v>169</v>
      </c>
      <c r="AJ10" s="635"/>
      <c r="AK10" s="636"/>
      <c r="AL10" s="636"/>
      <c r="AM10"/>
      <c r="AN10"/>
      <c r="AO10"/>
      <c r="AP10"/>
      <c r="AQ10"/>
    </row>
    <row r="11" spans="1:43" s="2" customFormat="1" ht="12" customHeight="1" thickTop="1" x14ac:dyDescent="0.3">
      <c r="A11" s="214">
        <v>1</v>
      </c>
      <c r="B11" s="251" t="s">
        <v>353</v>
      </c>
      <c r="C11" s="252" t="s">
        <v>12</v>
      </c>
      <c r="D11" s="61"/>
      <c r="E11" s="43"/>
      <c r="F11" s="43"/>
      <c r="G11" s="412" t="e">
        <f>AVERAGE(D11:F11)</f>
        <v>#DIV/0!</v>
      </c>
      <c r="H11" s="43"/>
      <c r="I11" s="43"/>
      <c r="J11" s="43"/>
      <c r="K11" s="412" t="e">
        <f>MAX(G11:J11)</f>
        <v>#DIV/0!</v>
      </c>
      <c r="L11" s="43"/>
      <c r="M11" s="43"/>
      <c r="N11" s="217"/>
      <c r="O11" s="412" t="e">
        <f>AVERAGE(L11:N11)</f>
        <v>#DIV/0!</v>
      </c>
      <c r="P11" s="43"/>
      <c r="Q11" s="43"/>
      <c r="R11" s="43"/>
      <c r="S11" s="412" t="e">
        <f>MAX(O11:R11)</f>
        <v>#DIV/0!</v>
      </c>
      <c r="T11" s="217"/>
      <c r="U11" s="217"/>
      <c r="V11" s="217"/>
      <c r="W11" s="412" t="e">
        <f>AVERAGE(T11:V11)</f>
        <v>#DIV/0!</v>
      </c>
      <c r="X11" s="43"/>
      <c r="Y11" s="43"/>
      <c r="Z11" s="43"/>
      <c r="AA11" s="412" t="e">
        <f>MAX(W11:Z11)</f>
        <v>#DIV/0!</v>
      </c>
      <c r="AB11" s="217"/>
      <c r="AC11" s="217"/>
      <c r="AD11" s="217"/>
      <c r="AE11" s="412" t="e">
        <f>AVERAGE(AB11:AD11)</f>
        <v>#DIV/0!</v>
      </c>
      <c r="AF11" s="43"/>
      <c r="AG11" s="43"/>
      <c r="AH11" s="43"/>
      <c r="AI11" s="412" t="e">
        <f>MAX(AE11:AH11)</f>
        <v>#DIV/0!</v>
      </c>
      <c r="AJ11" s="416" t="e">
        <f>(K11+S11+AA11+AI11)/4</f>
        <v>#DIV/0!</v>
      </c>
      <c r="AK11" s="417" t="e">
        <f>IF(AJ11&lt;66,"D",IF(AJ11&lt;78,"C",IF(AJ11&lt;89,"B","A")))</f>
        <v>#DIV/0!</v>
      </c>
      <c r="AL11" s="418" t="e">
        <f>IF(AJ11&gt;$D$6,"T","TT")</f>
        <v>#DIV/0!</v>
      </c>
      <c r="AM11"/>
      <c r="AN11"/>
      <c r="AO11"/>
      <c r="AP11"/>
      <c r="AQ11"/>
    </row>
    <row r="12" spans="1:43" s="2" customFormat="1" ht="12" customHeight="1" x14ac:dyDescent="0.3">
      <c r="A12" s="42">
        <v>2</v>
      </c>
      <c r="B12" s="253" t="s">
        <v>354</v>
      </c>
      <c r="C12" s="254" t="s">
        <v>12</v>
      </c>
      <c r="D12" s="62"/>
      <c r="E12" s="43"/>
      <c r="F12" s="43"/>
      <c r="G12" s="412" t="e">
        <f t="shared" ref="G12:G39" si="0">AVERAGE(D12:F12)</f>
        <v>#DIV/0!</v>
      </c>
      <c r="H12" s="43"/>
      <c r="I12" s="43"/>
      <c r="J12" s="43"/>
      <c r="K12" s="412" t="e">
        <f t="shared" ref="K12:K39" si="1">MAX(G12:J12)</f>
        <v>#DIV/0!</v>
      </c>
      <c r="L12" s="43"/>
      <c r="M12" s="43"/>
      <c r="N12" s="40"/>
      <c r="O12" s="412" t="e">
        <f t="shared" ref="O12:O38" si="2">AVERAGE(L12:N12)</f>
        <v>#DIV/0!</v>
      </c>
      <c r="P12" s="40"/>
      <c r="Q12" s="40"/>
      <c r="R12" s="40"/>
      <c r="S12" s="412" t="e">
        <f t="shared" ref="S12:S39" si="3">MAX(O12:R12)</f>
        <v>#DIV/0!</v>
      </c>
      <c r="T12" s="40"/>
      <c r="U12" s="40"/>
      <c r="V12" s="40"/>
      <c r="W12" s="412" t="e">
        <f t="shared" ref="W12:W39" si="4">AVERAGE(T12:V12)</f>
        <v>#DIV/0!</v>
      </c>
      <c r="X12" s="40"/>
      <c r="Y12" s="40"/>
      <c r="Z12" s="40"/>
      <c r="AA12" s="412" t="e">
        <f t="shared" ref="AA12:AA39" si="5">MAX(W12:Z12)</f>
        <v>#DIV/0!</v>
      </c>
      <c r="AB12" s="40"/>
      <c r="AC12" s="40"/>
      <c r="AD12" s="40"/>
      <c r="AE12" s="412" t="e">
        <f t="shared" ref="AE12:AE39" si="6">AVERAGE(AB12:AD12)</f>
        <v>#DIV/0!</v>
      </c>
      <c r="AF12" s="40"/>
      <c r="AG12" s="184" t="s">
        <v>43</v>
      </c>
      <c r="AH12" s="184"/>
      <c r="AI12" s="412" t="e">
        <f t="shared" ref="AI12:AI39" si="7">MAX(AE12:AH12)</f>
        <v>#DIV/0!</v>
      </c>
      <c r="AJ12" s="419" t="e">
        <f t="shared" ref="AJ12:AJ39" si="8">(K12+S12+AA12+AI12)/4</f>
        <v>#DIV/0!</v>
      </c>
      <c r="AK12" s="420" t="e">
        <f t="shared" ref="AK12:AK39" si="9">IF(AJ12&lt;66,"D",IF(AJ12&lt;78,"C",IF(AJ12&lt;89,"B","A")))</f>
        <v>#DIV/0!</v>
      </c>
      <c r="AL12" s="421" t="e">
        <f t="shared" ref="AL12:AL39" si="10">IF(AJ12&gt;$D$6,"T","TT")</f>
        <v>#DIV/0!</v>
      </c>
      <c r="AM12"/>
      <c r="AN12"/>
      <c r="AO12"/>
      <c r="AP12"/>
      <c r="AQ12"/>
    </row>
    <row r="13" spans="1:43" s="2" customFormat="1" ht="12" customHeight="1" x14ac:dyDescent="0.3">
      <c r="A13" s="42">
        <v>3</v>
      </c>
      <c r="B13" s="253" t="s">
        <v>355</v>
      </c>
      <c r="C13" s="254" t="s">
        <v>12</v>
      </c>
      <c r="D13" s="63"/>
      <c r="E13" s="46"/>
      <c r="F13" s="46"/>
      <c r="G13" s="412" t="e">
        <f t="shared" si="0"/>
        <v>#DIV/0!</v>
      </c>
      <c r="H13" s="46"/>
      <c r="I13" s="46"/>
      <c r="J13" s="46"/>
      <c r="K13" s="412" t="e">
        <f t="shared" si="1"/>
        <v>#DIV/0!</v>
      </c>
      <c r="L13" s="46"/>
      <c r="M13" s="46"/>
      <c r="N13" s="43"/>
      <c r="O13" s="412" t="e">
        <f t="shared" si="2"/>
        <v>#DIV/0!</v>
      </c>
      <c r="P13" s="43"/>
      <c r="Q13" s="43"/>
      <c r="R13" s="43"/>
      <c r="S13" s="412" t="e">
        <f t="shared" si="3"/>
        <v>#DIV/0!</v>
      </c>
      <c r="T13" s="43"/>
      <c r="U13" s="43"/>
      <c r="V13" s="43"/>
      <c r="W13" s="412" t="e">
        <f t="shared" si="4"/>
        <v>#DIV/0!</v>
      </c>
      <c r="X13" s="43"/>
      <c r="Y13" s="43"/>
      <c r="Z13" s="43"/>
      <c r="AA13" s="412" t="e">
        <f t="shared" si="5"/>
        <v>#DIV/0!</v>
      </c>
      <c r="AB13" s="43"/>
      <c r="AC13" s="43"/>
      <c r="AD13" s="43"/>
      <c r="AE13" s="412" t="e">
        <f t="shared" si="6"/>
        <v>#DIV/0!</v>
      </c>
      <c r="AF13" s="43"/>
      <c r="AG13" s="44" t="s">
        <v>43</v>
      </c>
      <c r="AH13" s="44"/>
      <c r="AI13" s="412" t="e">
        <f t="shared" si="7"/>
        <v>#DIV/0!</v>
      </c>
      <c r="AJ13" s="419" t="e">
        <f t="shared" si="8"/>
        <v>#DIV/0!</v>
      </c>
      <c r="AK13" s="420" t="e">
        <f t="shared" si="9"/>
        <v>#DIV/0!</v>
      </c>
      <c r="AL13" s="421" t="e">
        <f t="shared" si="10"/>
        <v>#DIV/0!</v>
      </c>
      <c r="AM13"/>
      <c r="AN13"/>
      <c r="AO13"/>
      <c r="AP13"/>
      <c r="AQ13"/>
    </row>
    <row r="14" spans="1:43" s="2" customFormat="1" ht="12" customHeight="1" x14ac:dyDescent="0.3">
      <c r="A14" s="42">
        <v>4</v>
      </c>
      <c r="B14" s="255" t="s">
        <v>356</v>
      </c>
      <c r="C14" s="254" t="s">
        <v>6</v>
      </c>
      <c r="D14" s="63"/>
      <c r="E14" s="43"/>
      <c r="F14" s="43"/>
      <c r="G14" s="412" t="e">
        <f t="shared" si="0"/>
        <v>#DIV/0!</v>
      </c>
      <c r="H14" s="43"/>
      <c r="I14" s="43"/>
      <c r="J14" s="43"/>
      <c r="K14" s="412" t="e">
        <f t="shared" si="1"/>
        <v>#DIV/0!</v>
      </c>
      <c r="L14" s="43"/>
      <c r="M14" s="43"/>
      <c r="N14" s="43"/>
      <c r="O14" s="412" t="e">
        <f t="shared" si="2"/>
        <v>#DIV/0!</v>
      </c>
      <c r="P14" s="43"/>
      <c r="Q14" s="43"/>
      <c r="R14" s="43"/>
      <c r="S14" s="412" t="e">
        <f t="shared" si="3"/>
        <v>#DIV/0!</v>
      </c>
      <c r="T14" s="43"/>
      <c r="U14" s="43"/>
      <c r="V14" s="43"/>
      <c r="W14" s="412" t="e">
        <f t="shared" si="4"/>
        <v>#DIV/0!</v>
      </c>
      <c r="X14" s="43"/>
      <c r="Y14" s="43"/>
      <c r="Z14" s="43"/>
      <c r="AA14" s="412" t="e">
        <f t="shared" si="5"/>
        <v>#DIV/0!</v>
      </c>
      <c r="AB14" s="43"/>
      <c r="AC14" s="43"/>
      <c r="AD14" s="43"/>
      <c r="AE14" s="412" t="e">
        <f t="shared" si="6"/>
        <v>#DIV/0!</v>
      </c>
      <c r="AF14" s="43"/>
      <c r="AG14" s="44" t="s">
        <v>43</v>
      </c>
      <c r="AH14" s="44"/>
      <c r="AI14" s="412" t="e">
        <f t="shared" si="7"/>
        <v>#DIV/0!</v>
      </c>
      <c r="AJ14" s="419" t="e">
        <f t="shared" si="8"/>
        <v>#DIV/0!</v>
      </c>
      <c r="AK14" s="420" t="e">
        <f t="shared" si="9"/>
        <v>#DIV/0!</v>
      </c>
      <c r="AL14" s="421" t="e">
        <f t="shared" si="10"/>
        <v>#DIV/0!</v>
      </c>
      <c r="AM14"/>
      <c r="AN14"/>
      <c r="AO14"/>
      <c r="AP14"/>
      <c r="AQ14"/>
    </row>
    <row r="15" spans="1:43" s="2" customFormat="1" ht="12" customHeight="1" x14ac:dyDescent="0.3">
      <c r="A15" s="42">
        <v>5</v>
      </c>
      <c r="B15" s="253" t="s">
        <v>357</v>
      </c>
      <c r="C15" s="254" t="s">
        <v>12</v>
      </c>
      <c r="D15" s="63"/>
      <c r="E15" s="43"/>
      <c r="F15" s="43"/>
      <c r="G15" s="412" t="e">
        <f t="shared" si="0"/>
        <v>#DIV/0!</v>
      </c>
      <c r="H15" s="43"/>
      <c r="I15" s="43"/>
      <c r="J15" s="43"/>
      <c r="K15" s="412" t="e">
        <f t="shared" si="1"/>
        <v>#DIV/0!</v>
      </c>
      <c r="L15" s="43"/>
      <c r="M15" s="43"/>
      <c r="N15" s="46"/>
      <c r="O15" s="412" t="e">
        <f t="shared" si="2"/>
        <v>#DIV/0!</v>
      </c>
      <c r="P15" s="46"/>
      <c r="Q15" s="46"/>
      <c r="R15" s="46"/>
      <c r="S15" s="412" t="e">
        <f t="shared" si="3"/>
        <v>#DIV/0!</v>
      </c>
      <c r="T15" s="46"/>
      <c r="U15" s="46"/>
      <c r="V15" s="46"/>
      <c r="W15" s="412" t="e">
        <f t="shared" si="4"/>
        <v>#DIV/0!</v>
      </c>
      <c r="X15" s="46"/>
      <c r="Y15" s="46"/>
      <c r="Z15" s="46"/>
      <c r="AA15" s="412" t="e">
        <f t="shared" si="5"/>
        <v>#DIV/0!</v>
      </c>
      <c r="AB15" s="46"/>
      <c r="AC15" s="46"/>
      <c r="AD15" s="46"/>
      <c r="AE15" s="412" t="e">
        <f t="shared" si="6"/>
        <v>#DIV/0!</v>
      </c>
      <c r="AF15" s="46"/>
      <c r="AG15" s="44" t="s">
        <v>43</v>
      </c>
      <c r="AH15" s="44"/>
      <c r="AI15" s="412" t="e">
        <f t="shared" si="7"/>
        <v>#DIV/0!</v>
      </c>
      <c r="AJ15" s="419" t="e">
        <f t="shared" si="8"/>
        <v>#DIV/0!</v>
      </c>
      <c r="AK15" s="420" t="e">
        <f t="shared" si="9"/>
        <v>#DIV/0!</v>
      </c>
      <c r="AL15" s="421" t="e">
        <f t="shared" si="10"/>
        <v>#DIV/0!</v>
      </c>
      <c r="AM15"/>
      <c r="AN15"/>
      <c r="AO15"/>
      <c r="AP15"/>
      <c r="AQ15"/>
    </row>
    <row r="16" spans="1:43" s="2" customFormat="1" ht="12" customHeight="1" x14ac:dyDescent="0.3">
      <c r="A16" s="42">
        <v>6</v>
      </c>
      <c r="B16" s="253" t="s">
        <v>328</v>
      </c>
      <c r="C16" s="254" t="s">
        <v>12</v>
      </c>
      <c r="D16" s="63"/>
      <c r="E16" s="43"/>
      <c r="F16" s="43"/>
      <c r="G16" s="412" t="e">
        <f t="shared" si="0"/>
        <v>#DIV/0!</v>
      </c>
      <c r="H16" s="43"/>
      <c r="I16" s="43"/>
      <c r="J16" s="43"/>
      <c r="K16" s="412" t="e">
        <f t="shared" si="1"/>
        <v>#DIV/0!</v>
      </c>
      <c r="L16" s="43"/>
      <c r="M16" s="43"/>
      <c r="N16" s="43"/>
      <c r="O16" s="412" t="e">
        <f t="shared" si="2"/>
        <v>#DIV/0!</v>
      </c>
      <c r="P16" s="43"/>
      <c r="Q16" s="43"/>
      <c r="R16" s="43"/>
      <c r="S16" s="412" t="e">
        <f t="shared" si="3"/>
        <v>#DIV/0!</v>
      </c>
      <c r="T16" s="43"/>
      <c r="U16" s="43"/>
      <c r="V16" s="43"/>
      <c r="W16" s="412" t="e">
        <f t="shared" si="4"/>
        <v>#DIV/0!</v>
      </c>
      <c r="X16" s="43"/>
      <c r="Y16" s="43"/>
      <c r="Z16" s="43"/>
      <c r="AA16" s="412" t="e">
        <f t="shared" si="5"/>
        <v>#DIV/0!</v>
      </c>
      <c r="AB16" s="43"/>
      <c r="AC16" s="43"/>
      <c r="AD16" s="43"/>
      <c r="AE16" s="412" t="e">
        <f t="shared" si="6"/>
        <v>#DIV/0!</v>
      </c>
      <c r="AF16" s="43"/>
      <c r="AG16" s="44" t="s">
        <v>43</v>
      </c>
      <c r="AH16" s="44"/>
      <c r="AI16" s="412" t="e">
        <f t="shared" si="7"/>
        <v>#DIV/0!</v>
      </c>
      <c r="AJ16" s="419" t="e">
        <f t="shared" si="8"/>
        <v>#DIV/0!</v>
      </c>
      <c r="AK16" s="420" t="e">
        <f t="shared" si="9"/>
        <v>#DIV/0!</v>
      </c>
      <c r="AL16" s="421" t="e">
        <f t="shared" si="10"/>
        <v>#DIV/0!</v>
      </c>
      <c r="AM16"/>
      <c r="AN16"/>
      <c r="AO16"/>
      <c r="AP16"/>
      <c r="AQ16"/>
    </row>
    <row r="17" spans="1:43" s="2" customFormat="1" ht="12" customHeight="1" x14ac:dyDescent="0.3">
      <c r="A17" s="42">
        <v>7</v>
      </c>
      <c r="B17" s="253" t="s">
        <v>358</v>
      </c>
      <c r="C17" s="254" t="s">
        <v>12</v>
      </c>
      <c r="D17" s="62"/>
      <c r="E17" s="43"/>
      <c r="F17" s="43"/>
      <c r="G17" s="412" t="e">
        <f t="shared" si="0"/>
        <v>#DIV/0!</v>
      </c>
      <c r="H17" s="43"/>
      <c r="I17" s="43"/>
      <c r="J17" s="43"/>
      <c r="K17" s="412" t="e">
        <f t="shared" si="1"/>
        <v>#DIV/0!</v>
      </c>
      <c r="L17" s="43"/>
      <c r="M17" s="43"/>
      <c r="N17" s="43"/>
      <c r="O17" s="412" t="e">
        <f t="shared" si="2"/>
        <v>#DIV/0!</v>
      </c>
      <c r="P17" s="43"/>
      <c r="Q17" s="43"/>
      <c r="R17" s="43"/>
      <c r="S17" s="412" t="e">
        <f t="shared" si="3"/>
        <v>#DIV/0!</v>
      </c>
      <c r="T17" s="43"/>
      <c r="U17" s="43"/>
      <c r="V17" s="43"/>
      <c r="W17" s="412" t="e">
        <f t="shared" si="4"/>
        <v>#DIV/0!</v>
      </c>
      <c r="X17" s="43"/>
      <c r="Y17" s="43"/>
      <c r="Z17" s="43"/>
      <c r="AA17" s="412" t="e">
        <f t="shared" si="5"/>
        <v>#DIV/0!</v>
      </c>
      <c r="AB17" s="43"/>
      <c r="AC17" s="43"/>
      <c r="AD17" s="43"/>
      <c r="AE17" s="412" t="e">
        <f t="shared" si="6"/>
        <v>#DIV/0!</v>
      </c>
      <c r="AF17" s="43"/>
      <c r="AG17" s="44" t="s">
        <v>43</v>
      </c>
      <c r="AH17" s="44"/>
      <c r="AI17" s="412" t="e">
        <f t="shared" si="7"/>
        <v>#DIV/0!</v>
      </c>
      <c r="AJ17" s="419" t="e">
        <f t="shared" si="8"/>
        <v>#DIV/0!</v>
      </c>
      <c r="AK17" s="420" t="e">
        <f t="shared" si="9"/>
        <v>#DIV/0!</v>
      </c>
      <c r="AL17" s="421" t="e">
        <f t="shared" si="10"/>
        <v>#DIV/0!</v>
      </c>
      <c r="AM17"/>
      <c r="AN17"/>
      <c r="AO17"/>
      <c r="AP17"/>
      <c r="AQ17"/>
    </row>
    <row r="18" spans="1:43" s="2" customFormat="1" ht="12" customHeight="1" x14ac:dyDescent="0.3">
      <c r="A18" s="42">
        <v>8</v>
      </c>
      <c r="B18" s="256" t="s">
        <v>359</v>
      </c>
      <c r="C18" s="254" t="s">
        <v>12</v>
      </c>
      <c r="D18" s="63"/>
      <c r="E18" s="43"/>
      <c r="F18" s="43"/>
      <c r="G18" s="412" t="e">
        <f t="shared" si="0"/>
        <v>#DIV/0!</v>
      </c>
      <c r="H18" s="43"/>
      <c r="I18" s="43"/>
      <c r="J18" s="43"/>
      <c r="K18" s="412" t="e">
        <f t="shared" si="1"/>
        <v>#DIV/0!</v>
      </c>
      <c r="L18" s="43"/>
      <c r="M18" s="43"/>
      <c r="N18" s="43"/>
      <c r="O18" s="412" t="e">
        <f t="shared" si="2"/>
        <v>#DIV/0!</v>
      </c>
      <c r="P18" s="43"/>
      <c r="Q18" s="43"/>
      <c r="R18" s="43"/>
      <c r="S18" s="412" t="e">
        <f t="shared" si="3"/>
        <v>#DIV/0!</v>
      </c>
      <c r="T18" s="43"/>
      <c r="U18" s="43"/>
      <c r="V18" s="43"/>
      <c r="W18" s="412" t="e">
        <f t="shared" si="4"/>
        <v>#DIV/0!</v>
      </c>
      <c r="X18" s="43"/>
      <c r="Y18" s="43"/>
      <c r="Z18" s="43"/>
      <c r="AA18" s="412" t="e">
        <f t="shared" si="5"/>
        <v>#DIV/0!</v>
      </c>
      <c r="AB18" s="43"/>
      <c r="AC18" s="43"/>
      <c r="AD18" s="43"/>
      <c r="AE18" s="412" t="e">
        <f t="shared" si="6"/>
        <v>#DIV/0!</v>
      </c>
      <c r="AF18" s="43"/>
      <c r="AG18" s="44"/>
      <c r="AH18" s="44"/>
      <c r="AI18" s="412" t="e">
        <f t="shared" si="7"/>
        <v>#DIV/0!</v>
      </c>
      <c r="AJ18" s="419" t="e">
        <f t="shared" si="8"/>
        <v>#DIV/0!</v>
      </c>
      <c r="AK18" s="420" t="e">
        <f t="shared" si="9"/>
        <v>#DIV/0!</v>
      </c>
      <c r="AL18" s="421" t="e">
        <f t="shared" si="10"/>
        <v>#DIV/0!</v>
      </c>
      <c r="AM18"/>
      <c r="AN18"/>
      <c r="AO18"/>
      <c r="AP18"/>
      <c r="AQ18"/>
    </row>
    <row r="19" spans="1:43" s="2" customFormat="1" ht="12" customHeight="1" x14ac:dyDescent="0.3">
      <c r="A19" s="42">
        <v>9</v>
      </c>
      <c r="B19" s="253" t="s">
        <v>360</v>
      </c>
      <c r="C19" s="254" t="s">
        <v>12</v>
      </c>
      <c r="D19" s="64"/>
      <c r="E19" s="43"/>
      <c r="F19" s="43"/>
      <c r="G19" s="412" t="e">
        <f t="shared" si="0"/>
        <v>#DIV/0!</v>
      </c>
      <c r="H19" s="43"/>
      <c r="I19" s="43"/>
      <c r="J19" s="43"/>
      <c r="K19" s="412" t="e">
        <f t="shared" si="1"/>
        <v>#DIV/0!</v>
      </c>
      <c r="L19" s="43"/>
      <c r="M19" s="43"/>
      <c r="N19" s="43"/>
      <c r="O19" s="412" t="e">
        <f t="shared" si="2"/>
        <v>#DIV/0!</v>
      </c>
      <c r="P19" s="43"/>
      <c r="Q19" s="43"/>
      <c r="R19" s="43"/>
      <c r="S19" s="412" t="e">
        <f t="shared" si="3"/>
        <v>#DIV/0!</v>
      </c>
      <c r="T19" s="43"/>
      <c r="U19" s="43"/>
      <c r="V19" s="43"/>
      <c r="W19" s="412" t="e">
        <f t="shared" si="4"/>
        <v>#DIV/0!</v>
      </c>
      <c r="X19" s="43"/>
      <c r="Y19" s="43"/>
      <c r="Z19" s="43"/>
      <c r="AA19" s="412" t="e">
        <f t="shared" si="5"/>
        <v>#DIV/0!</v>
      </c>
      <c r="AB19" s="43"/>
      <c r="AC19" s="43"/>
      <c r="AD19" s="43"/>
      <c r="AE19" s="412" t="e">
        <f t="shared" si="6"/>
        <v>#DIV/0!</v>
      </c>
      <c r="AF19" s="43"/>
      <c r="AG19" s="44" t="s">
        <v>43</v>
      </c>
      <c r="AH19" s="44"/>
      <c r="AI19" s="412" t="e">
        <f t="shared" si="7"/>
        <v>#DIV/0!</v>
      </c>
      <c r="AJ19" s="419" t="e">
        <f t="shared" si="8"/>
        <v>#DIV/0!</v>
      </c>
      <c r="AK19" s="420" t="e">
        <f t="shared" si="9"/>
        <v>#DIV/0!</v>
      </c>
      <c r="AL19" s="421" t="e">
        <f t="shared" si="10"/>
        <v>#DIV/0!</v>
      </c>
      <c r="AM19"/>
      <c r="AN19"/>
      <c r="AO19"/>
      <c r="AP19"/>
      <c r="AQ19"/>
    </row>
    <row r="20" spans="1:43" s="2" customFormat="1" ht="12" customHeight="1" x14ac:dyDescent="0.3">
      <c r="A20" s="42">
        <v>10</v>
      </c>
      <c r="B20" s="253" t="s">
        <v>361</v>
      </c>
      <c r="C20" s="254" t="s">
        <v>6</v>
      </c>
      <c r="D20" s="64"/>
      <c r="E20" s="43"/>
      <c r="F20" s="43"/>
      <c r="G20" s="412" t="e">
        <f t="shared" si="0"/>
        <v>#DIV/0!</v>
      </c>
      <c r="H20" s="43"/>
      <c r="I20" s="43"/>
      <c r="J20" s="43"/>
      <c r="K20" s="412" t="e">
        <f t="shared" si="1"/>
        <v>#DIV/0!</v>
      </c>
      <c r="L20" s="43"/>
      <c r="M20" s="43"/>
      <c r="N20" s="43"/>
      <c r="O20" s="412" t="e">
        <f t="shared" si="2"/>
        <v>#DIV/0!</v>
      </c>
      <c r="P20" s="43"/>
      <c r="Q20" s="43"/>
      <c r="R20" s="43"/>
      <c r="S20" s="412" t="e">
        <f t="shared" si="3"/>
        <v>#DIV/0!</v>
      </c>
      <c r="T20" s="43"/>
      <c r="U20" s="43"/>
      <c r="V20" s="43"/>
      <c r="W20" s="412" t="e">
        <f t="shared" si="4"/>
        <v>#DIV/0!</v>
      </c>
      <c r="X20" s="43"/>
      <c r="Y20" s="43"/>
      <c r="Z20" s="43"/>
      <c r="AA20" s="412" t="e">
        <f t="shared" si="5"/>
        <v>#DIV/0!</v>
      </c>
      <c r="AB20" s="43"/>
      <c r="AC20" s="43"/>
      <c r="AD20" s="43"/>
      <c r="AE20" s="412" t="e">
        <f t="shared" si="6"/>
        <v>#DIV/0!</v>
      </c>
      <c r="AF20" s="43"/>
      <c r="AG20" s="44" t="s">
        <v>43</v>
      </c>
      <c r="AH20" s="44"/>
      <c r="AI20" s="412" t="e">
        <f t="shared" si="7"/>
        <v>#DIV/0!</v>
      </c>
      <c r="AJ20" s="419" t="e">
        <f t="shared" si="8"/>
        <v>#DIV/0!</v>
      </c>
      <c r="AK20" s="420" t="e">
        <f t="shared" si="9"/>
        <v>#DIV/0!</v>
      </c>
      <c r="AL20" s="421" t="e">
        <f t="shared" si="10"/>
        <v>#DIV/0!</v>
      </c>
      <c r="AM20"/>
      <c r="AN20"/>
      <c r="AO20"/>
      <c r="AP20"/>
      <c r="AQ20"/>
    </row>
    <row r="21" spans="1:43" s="2" customFormat="1" ht="12" customHeight="1" x14ac:dyDescent="0.3">
      <c r="A21" s="42">
        <v>11</v>
      </c>
      <c r="B21" s="253" t="s">
        <v>362</v>
      </c>
      <c r="C21" s="254" t="s">
        <v>12</v>
      </c>
      <c r="D21" s="64"/>
      <c r="E21" s="43"/>
      <c r="F21" s="43"/>
      <c r="G21" s="412" t="e">
        <f t="shared" si="0"/>
        <v>#DIV/0!</v>
      </c>
      <c r="H21" s="43"/>
      <c r="I21" s="43"/>
      <c r="J21" s="43"/>
      <c r="K21" s="412" t="e">
        <f t="shared" si="1"/>
        <v>#DIV/0!</v>
      </c>
      <c r="L21" s="43"/>
      <c r="M21" s="43"/>
      <c r="N21" s="43"/>
      <c r="O21" s="412" t="e">
        <f t="shared" si="2"/>
        <v>#DIV/0!</v>
      </c>
      <c r="P21" s="43"/>
      <c r="Q21" s="43"/>
      <c r="R21" s="43"/>
      <c r="S21" s="412" t="e">
        <f t="shared" si="3"/>
        <v>#DIV/0!</v>
      </c>
      <c r="T21" s="43"/>
      <c r="U21" s="43"/>
      <c r="V21" s="43"/>
      <c r="W21" s="412" t="e">
        <f t="shared" si="4"/>
        <v>#DIV/0!</v>
      </c>
      <c r="X21" s="43"/>
      <c r="Y21" s="43"/>
      <c r="Z21" s="43"/>
      <c r="AA21" s="412" t="e">
        <f t="shared" si="5"/>
        <v>#DIV/0!</v>
      </c>
      <c r="AB21" s="43"/>
      <c r="AC21" s="43"/>
      <c r="AD21" s="43"/>
      <c r="AE21" s="412" t="e">
        <f t="shared" si="6"/>
        <v>#DIV/0!</v>
      </c>
      <c r="AF21" s="43"/>
      <c r="AG21" s="44" t="s">
        <v>43</v>
      </c>
      <c r="AH21" s="44"/>
      <c r="AI21" s="412" t="e">
        <f t="shared" si="7"/>
        <v>#DIV/0!</v>
      </c>
      <c r="AJ21" s="419" t="e">
        <f t="shared" si="8"/>
        <v>#DIV/0!</v>
      </c>
      <c r="AK21" s="420" t="e">
        <f t="shared" si="9"/>
        <v>#DIV/0!</v>
      </c>
      <c r="AL21" s="421" t="e">
        <f t="shared" si="10"/>
        <v>#DIV/0!</v>
      </c>
      <c r="AM21"/>
      <c r="AN21"/>
      <c r="AO21"/>
      <c r="AP21"/>
      <c r="AQ21"/>
    </row>
    <row r="22" spans="1:43" s="2" customFormat="1" ht="12" customHeight="1" x14ac:dyDescent="0.3">
      <c r="A22" s="42">
        <v>12</v>
      </c>
      <c r="B22" s="253" t="s">
        <v>363</v>
      </c>
      <c r="C22" s="254" t="s">
        <v>12</v>
      </c>
      <c r="D22" s="65"/>
      <c r="E22" s="43"/>
      <c r="F22" s="43"/>
      <c r="G22" s="412" t="e">
        <f t="shared" si="0"/>
        <v>#DIV/0!</v>
      </c>
      <c r="H22" s="43"/>
      <c r="I22" s="43"/>
      <c r="J22" s="43"/>
      <c r="K22" s="412" t="e">
        <f t="shared" si="1"/>
        <v>#DIV/0!</v>
      </c>
      <c r="L22" s="43"/>
      <c r="M22" s="43"/>
      <c r="N22" s="43"/>
      <c r="O22" s="412" t="e">
        <f t="shared" si="2"/>
        <v>#DIV/0!</v>
      </c>
      <c r="P22" s="43"/>
      <c r="Q22" s="43"/>
      <c r="R22" s="43"/>
      <c r="S22" s="412" t="e">
        <f t="shared" si="3"/>
        <v>#DIV/0!</v>
      </c>
      <c r="T22" s="43"/>
      <c r="U22" s="43"/>
      <c r="V22" s="43"/>
      <c r="W22" s="412" t="e">
        <f t="shared" si="4"/>
        <v>#DIV/0!</v>
      </c>
      <c r="X22" s="43"/>
      <c r="Y22" s="43"/>
      <c r="Z22" s="43"/>
      <c r="AA22" s="412" t="e">
        <f t="shared" si="5"/>
        <v>#DIV/0!</v>
      </c>
      <c r="AB22" s="43"/>
      <c r="AC22" s="43"/>
      <c r="AD22" s="43"/>
      <c r="AE22" s="412" t="e">
        <f t="shared" si="6"/>
        <v>#DIV/0!</v>
      </c>
      <c r="AF22" s="43"/>
      <c r="AG22" s="44"/>
      <c r="AH22" s="44"/>
      <c r="AI22" s="412" t="e">
        <f t="shared" si="7"/>
        <v>#DIV/0!</v>
      </c>
      <c r="AJ22" s="419" t="e">
        <f t="shared" si="8"/>
        <v>#DIV/0!</v>
      </c>
      <c r="AK22" s="420" t="e">
        <f t="shared" si="9"/>
        <v>#DIV/0!</v>
      </c>
      <c r="AL22" s="421" t="e">
        <f t="shared" si="10"/>
        <v>#DIV/0!</v>
      </c>
      <c r="AM22"/>
      <c r="AN22"/>
      <c r="AO22"/>
      <c r="AP22"/>
      <c r="AQ22"/>
    </row>
    <row r="23" spans="1:43" s="2" customFormat="1" ht="12" customHeight="1" x14ac:dyDescent="0.3">
      <c r="A23" s="42">
        <v>13</v>
      </c>
      <c r="B23" s="253" t="s">
        <v>364</v>
      </c>
      <c r="C23" s="254" t="s">
        <v>12</v>
      </c>
      <c r="D23" s="64"/>
      <c r="E23" s="43"/>
      <c r="F23" s="43"/>
      <c r="G23" s="412" t="e">
        <f t="shared" si="0"/>
        <v>#DIV/0!</v>
      </c>
      <c r="H23" s="43"/>
      <c r="I23" s="43"/>
      <c r="J23" s="43"/>
      <c r="K23" s="412" t="e">
        <f t="shared" si="1"/>
        <v>#DIV/0!</v>
      </c>
      <c r="L23" s="43"/>
      <c r="M23" s="43"/>
      <c r="N23" s="43"/>
      <c r="O23" s="412" t="e">
        <f t="shared" si="2"/>
        <v>#DIV/0!</v>
      </c>
      <c r="P23" s="43"/>
      <c r="Q23" s="43"/>
      <c r="R23" s="43"/>
      <c r="S23" s="412" t="e">
        <f t="shared" si="3"/>
        <v>#DIV/0!</v>
      </c>
      <c r="T23" s="43"/>
      <c r="U23" s="43"/>
      <c r="V23" s="43"/>
      <c r="W23" s="412" t="e">
        <f t="shared" si="4"/>
        <v>#DIV/0!</v>
      </c>
      <c r="X23" s="43"/>
      <c r="Y23" s="43"/>
      <c r="Z23" s="43"/>
      <c r="AA23" s="412" t="e">
        <f t="shared" si="5"/>
        <v>#DIV/0!</v>
      </c>
      <c r="AB23" s="43"/>
      <c r="AC23" s="43"/>
      <c r="AD23" s="43"/>
      <c r="AE23" s="412" t="e">
        <f t="shared" si="6"/>
        <v>#DIV/0!</v>
      </c>
      <c r="AF23" s="43"/>
      <c r="AG23" s="44" t="s">
        <v>43</v>
      </c>
      <c r="AH23" s="44"/>
      <c r="AI23" s="412" t="e">
        <f t="shared" si="7"/>
        <v>#DIV/0!</v>
      </c>
      <c r="AJ23" s="419" t="e">
        <f t="shared" si="8"/>
        <v>#DIV/0!</v>
      </c>
      <c r="AK23" s="420" t="e">
        <f t="shared" si="9"/>
        <v>#DIV/0!</v>
      </c>
      <c r="AL23" s="421" t="e">
        <f t="shared" si="10"/>
        <v>#DIV/0!</v>
      </c>
      <c r="AM23"/>
      <c r="AN23"/>
      <c r="AO23"/>
      <c r="AP23"/>
      <c r="AQ23"/>
    </row>
    <row r="24" spans="1:43" s="2" customFormat="1" ht="12" customHeight="1" x14ac:dyDescent="0.3">
      <c r="A24" s="42">
        <v>14</v>
      </c>
      <c r="B24" s="253" t="s">
        <v>365</v>
      </c>
      <c r="C24" s="254" t="s">
        <v>12</v>
      </c>
      <c r="D24" s="65"/>
      <c r="E24" s="43"/>
      <c r="F24" s="43"/>
      <c r="G24" s="412" t="e">
        <f t="shared" si="0"/>
        <v>#DIV/0!</v>
      </c>
      <c r="H24" s="43"/>
      <c r="I24" s="43"/>
      <c r="J24" s="43"/>
      <c r="K24" s="412" t="e">
        <f t="shared" si="1"/>
        <v>#DIV/0!</v>
      </c>
      <c r="L24" s="43"/>
      <c r="M24" s="43"/>
      <c r="N24" s="43"/>
      <c r="O24" s="412" t="e">
        <f t="shared" si="2"/>
        <v>#DIV/0!</v>
      </c>
      <c r="P24" s="43"/>
      <c r="Q24" s="43"/>
      <c r="R24" s="43"/>
      <c r="S24" s="412" t="e">
        <f t="shared" si="3"/>
        <v>#DIV/0!</v>
      </c>
      <c r="T24" s="43"/>
      <c r="U24" s="43"/>
      <c r="V24" s="43"/>
      <c r="W24" s="412" t="e">
        <f t="shared" si="4"/>
        <v>#DIV/0!</v>
      </c>
      <c r="X24" s="43"/>
      <c r="Y24" s="43"/>
      <c r="Z24" s="43"/>
      <c r="AA24" s="412" t="e">
        <f t="shared" si="5"/>
        <v>#DIV/0!</v>
      </c>
      <c r="AB24" s="43"/>
      <c r="AC24" s="43"/>
      <c r="AD24" s="43"/>
      <c r="AE24" s="412" t="e">
        <f t="shared" si="6"/>
        <v>#DIV/0!</v>
      </c>
      <c r="AF24" s="43"/>
      <c r="AG24" s="44" t="s">
        <v>43</v>
      </c>
      <c r="AH24" s="44"/>
      <c r="AI24" s="412" t="e">
        <f t="shared" si="7"/>
        <v>#DIV/0!</v>
      </c>
      <c r="AJ24" s="419" t="e">
        <f t="shared" si="8"/>
        <v>#DIV/0!</v>
      </c>
      <c r="AK24" s="420" t="e">
        <f t="shared" si="9"/>
        <v>#DIV/0!</v>
      </c>
      <c r="AL24" s="421" t="e">
        <f t="shared" si="10"/>
        <v>#DIV/0!</v>
      </c>
      <c r="AM24"/>
      <c r="AN24"/>
      <c r="AO24"/>
      <c r="AP24"/>
      <c r="AQ24"/>
    </row>
    <row r="25" spans="1:43" s="2" customFormat="1" ht="12" customHeight="1" x14ac:dyDescent="0.3">
      <c r="A25" s="42">
        <v>15</v>
      </c>
      <c r="B25" s="253" t="s">
        <v>366</v>
      </c>
      <c r="C25" s="254" t="s">
        <v>12</v>
      </c>
      <c r="D25" s="64"/>
      <c r="E25" s="43"/>
      <c r="F25" s="43"/>
      <c r="G25" s="412" t="e">
        <f t="shared" si="0"/>
        <v>#DIV/0!</v>
      </c>
      <c r="H25" s="43"/>
      <c r="I25" s="43"/>
      <c r="J25" s="43"/>
      <c r="K25" s="412" t="e">
        <f t="shared" si="1"/>
        <v>#DIV/0!</v>
      </c>
      <c r="L25" s="43"/>
      <c r="M25" s="43"/>
      <c r="N25" s="43"/>
      <c r="O25" s="412" t="e">
        <f t="shared" si="2"/>
        <v>#DIV/0!</v>
      </c>
      <c r="P25" s="43"/>
      <c r="Q25" s="43"/>
      <c r="R25" s="43"/>
      <c r="S25" s="412" t="e">
        <f t="shared" si="3"/>
        <v>#DIV/0!</v>
      </c>
      <c r="T25" s="43"/>
      <c r="U25" s="43"/>
      <c r="V25" s="43"/>
      <c r="W25" s="412" t="e">
        <f t="shared" si="4"/>
        <v>#DIV/0!</v>
      </c>
      <c r="X25" s="43"/>
      <c r="Y25" s="43"/>
      <c r="Z25" s="43"/>
      <c r="AA25" s="412" t="e">
        <f t="shared" si="5"/>
        <v>#DIV/0!</v>
      </c>
      <c r="AB25" s="43"/>
      <c r="AC25" s="43"/>
      <c r="AD25" s="43"/>
      <c r="AE25" s="412" t="e">
        <f t="shared" si="6"/>
        <v>#DIV/0!</v>
      </c>
      <c r="AF25" s="43"/>
      <c r="AG25" s="44" t="s">
        <v>43</v>
      </c>
      <c r="AH25" s="44"/>
      <c r="AI25" s="412" t="e">
        <f t="shared" si="7"/>
        <v>#DIV/0!</v>
      </c>
      <c r="AJ25" s="419" t="e">
        <f t="shared" si="8"/>
        <v>#DIV/0!</v>
      </c>
      <c r="AK25" s="420" t="e">
        <f t="shared" si="9"/>
        <v>#DIV/0!</v>
      </c>
      <c r="AL25" s="421" t="e">
        <f t="shared" si="10"/>
        <v>#DIV/0!</v>
      </c>
      <c r="AM25"/>
      <c r="AN25"/>
      <c r="AO25"/>
      <c r="AP25"/>
      <c r="AQ25"/>
    </row>
    <row r="26" spans="1:43" s="2" customFormat="1" ht="12" customHeight="1" x14ac:dyDescent="0.3">
      <c r="A26" s="42">
        <v>16</v>
      </c>
      <c r="B26" s="253" t="s">
        <v>367</v>
      </c>
      <c r="C26" s="254" t="s">
        <v>12</v>
      </c>
      <c r="D26" s="64"/>
      <c r="E26" s="43"/>
      <c r="F26" s="43"/>
      <c r="G26" s="412" t="e">
        <f t="shared" si="0"/>
        <v>#DIV/0!</v>
      </c>
      <c r="H26" s="43"/>
      <c r="I26" s="43"/>
      <c r="J26" s="43"/>
      <c r="K26" s="412" t="e">
        <f t="shared" si="1"/>
        <v>#DIV/0!</v>
      </c>
      <c r="L26" s="43"/>
      <c r="M26" s="43"/>
      <c r="N26" s="43"/>
      <c r="O26" s="412" t="e">
        <f t="shared" si="2"/>
        <v>#DIV/0!</v>
      </c>
      <c r="P26" s="43"/>
      <c r="Q26" s="43"/>
      <c r="R26" s="43"/>
      <c r="S26" s="412" t="e">
        <f t="shared" si="3"/>
        <v>#DIV/0!</v>
      </c>
      <c r="T26" s="43"/>
      <c r="U26" s="43"/>
      <c r="V26" s="43"/>
      <c r="W26" s="412" t="e">
        <f t="shared" si="4"/>
        <v>#DIV/0!</v>
      </c>
      <c r="X26" s="43"/>
      <c r="Y26" s="43"/>
      <c r="Z26" s="43"/>
      <c r="AA26" s="412" t="e">
        <f t="shared" si="5"/>
        <v>#DIV/0!</v>
      </c>
      <c r="AB26" s="43"/>
      <c r="AC26" s="43"/>
      <c r="AD26" s="43"/>
      <c r="AE26" s="412" t="e">
        <f t="shared" si="6"/>
        <v>#DIV/0!</v>
      </c>
      <c r="AF26" s="43"/>
      <c r="AG26" s="44" t="s">
        <v>43</v>
      </c>
      <c r="AH26" s="44"/>
      <c r="AI26" s="412" t="e">
        <f t="shared" si="7"/>
        <v>#DIV/0!</v>
      </c>
      <c r="AJ26" s="419" t="e">
        <f t="shared" si="8"/>
        <v>#DIV/0!</v>
      </c>
      <c r="AK26" s="420" t="e">
        <f t="shared" si="9"/>
        <v>#DIV/0!</v>
      </c>
      <c r="AL26" s="421" t="e">
        <f t="shared" si="10"/>
        <v>#DIV/0!</v>
      </c>
      <c r="AM26"/>
      <c r="AN26"/>
      <c r="AO26"/>
      <c r="AP26"/>
      <c r="AQ26"/>
    </row>
    <row r="27" spans="1:43" s="2" customFormat="1" ht="12" customHeight="1" x14ac:dyDescent="0.3">
      <c r="A27" s="42">
        <v>17</v>
      </c>
      <c r="B27" s="253" t="s">
        <v>368</v>
      </c>
      <c r="C27" s="254" t="s">
        <v>6</v>
      </c>
      <c r="D27" s="64"/>
      <c r="E27" s="43"/>
      <c r="F27" s="43"/>
      <c r="G27" s="412" t="e">
        <f t="shared" si="0"/>
        <v>#DIV/0!</v>
      </c>
      <c r="H27" s="43"/>
      <c r="I27" s="43"/>
      <c r="J27" s="43"/>
      <c r="K27" s="412" t="e">
        <f t="shared" si="1"/>
        <v>#DIV/0!</v>
      </c>
      <c r="L27" s="43"/>
      <c r="M27" s="43"/>
      <c r="N27" s="43"/>
      <c r="O27" s="412" t="e">
        <f t="shared" si="2"/>
        <v>#DIV/0!</v>
      </c>
      <c r="P27" s="43"/>
      <c r="Q27" s="43"/>
      <c r="R27" s="43"/>
      <c r="S27" s="412" t="e">
        <f t="shared" si="3"/>
        <v>#DIV/0!</v>
      </c>
      <c r="T27" s="43"/>
      <c r="U27" s="43"/>
      <c r="V27" s="43"/>
      <c r="W27" s="412" t="e">
        <f t="shared" si="4"/>
        <v>#DIV/0!</v>
      </c>
      <c r="X27" s="43"/>
      <c r="Y27" s="43"/>
      <c r="Z27" s="43"/>
      <c r="AA27" s="412" t="e">
        <f t="shared" si="5"/>
        <v>#DIV/0!</v>
      </c>
      <c r="AB27" s="43"/>
      <c r="AC27" s="43"/>
      <c r="AD27" s="43"/>
      <c r="AE27" s="412" t="e">
        <f t="shared" si="6"/>
        <v>#DIV/0!</v>
      </c>
      <c r="AF27" s="43"/>
      <c r="AG27" s="44" t="s">
        <v>43</v>
      </c>
      <c r="AH27" s="44"/>
      <c r="AI27" s="412" t="e">
        <f t="shared" si="7"/>
        <v>#DIV/0!</v>
      </c>
      <c r="AJ27" s="419" t="e">
        <f t="shared" si="8"/>
        <v>#DIV/0!</v>
      </c>
      <c r="AK27" s="420" t="e">
        <f t="shared" si="9"/>
        <v>#DIV/0!</v>
      </c>
      <c r="AL27" s="421" t="e">
        <f t="shared" si="10"/>
        <v>#DIV/0!</v>
      </c>
      <c r="AM27"/>
      <c r="AN27"/>
      <c r="AO27"/>
      <c r="AP27"/>
      <c r="AQ27"/>
    </row>
    <row r="28" spans="1:43" s="2" customFormat="1" ht="12" customHeight="1" x14ac:dyDescent="0.3">
      <c r="A28" s="42">
        <v>18</v>
      </c>
      <c r="B28" s="253" t="s">
        <v>369</v>
      </c>
      <c r="C28" s="254" t="s">
        <v>12</v>
      </c>
      <c r="D28" s="64"/>
      <c r="E28" s="43"/>
      <c r="F28" s="43"/>
      <c r="G28" s="412" t="e">
        <f t="shared" si="0"/>
        <v>#DIV/0!</v>
      </c>
      <c r="H28" s="43"/>
      <c r="I28" s="43"/>
      <c r="J28" s="43"/>
      <c r="K28" s="412" t="e">
        <f t="shared" si="1"/>
        <v>#DIV/0!</v>
      </c>
      <c r="L28" s="43"/>
      <c r="M28" s="43"/>
      <c r="N28" s="43"/>
      <c r="O28" s="412" t="e">
        <f t="shared" si="2"/>
        <v>#DIV/0!</v>
      </c>
      <c r="P28" s="43"/>
      <c r="Q28" s="43"/>
      <c r="R28" s="43"/>
      <c r="S28" s="412" t="e">
        <f t="shared" si="3"/>
        <v>#DIV/0!</v>
      </c>
      <c r="T28" s="43"/>
      <c r="U28" s="43"/>
      <c r="V28" s="43"/>
      <c r="W28" s="412" t="e">
        <f t="shared" si="4"/>
        <v>#DIV/0!</v>
      </c>
      <c r="X28" s="43"/>
      <c r="Y28" s="43"/>
      <c r="Z28" s="43"/>
      <c r="AA28" s="412" t="e">
        <f t="shared" si="5"/>
        <v>#DIV/0!</v>
      </c>
      <c r="AB28" s="43"/>
      <c r="AC28" s="43"/>
      <c r="AD28" s="43"/>
      <c r="AE28" s="412" t="e">
        <f t="shared" si="6"/>
        <v>#DIV/0!</v>
      </c>
      <c r="AF28" s="43"/>
      <c r="AG28" s="44" t="s">
        <v>43</v>
      </c>
      <c r="AH28" s="44"/>
      <c r="AI28" s="412" t="e">
        <f t="shared" si="7"/>
        <v>#DIV/0!</v>
      </c>
      <c r="AJ28" s="419" t="e">
        <f t="shared" si="8"/>
        <v>#DIV/0!</v>
      </c>
      <c r="AK28" s="420" t="e">
        <f t="shared" si="9"/>
        <v>#DIV/0!</v>
      </c>
      <c r="AL28" s="421" t="e">
        <f t="shared" si="10"/>
        <v>#DIV/0!</v>
      </c>
      <c r="AM28"/>
      <c r="AN28"/>
      <c r="AO28"/>
      <c r="AP28"/>
      <c r="AQ28"/>
    </row>
    <row r="29" spans="1:43" s="2" customFormat="1" ht="12" customHeight="1" x14ac:dyDescent="0.3">
      <c r="A29" s="42">
        <v>19</v>
      </c>
      <c r="B29" s="253" t="s">
        <v>370</v>
      </c>
      <c r="C29" s="254" t="s">
        <v>12</v>
      </c>
      <c r="D29" s="64"/>
      <c r="E29" s="43"/>
      <c r="F29" s="43"/>
      <c r="G29" s="412" t="e">
        <f t="shared" si="0"/>
        <v>#DIV/0!</v>
      </c>
      <c r="H29" s="43"/>
      <c r="I29" s="43"/>
      <c r="J29" s="43"/>
      <c r="K29" s="412" t="e">
        <f t="shared" si="1"/>
        <v>#DIV/0!</v>
      </c>
      <c r="L29" s="43"/>
      <c r="M29" s="43"/>
      <c r="N29" s="43"/>
      <c r="O29" s="412" t="e">
        <f t="shared" si="2"/>
        <v>#DIV/0!</v>
      </c>
      <c r="P29" s="43"/>
      <c r="Q29" s="43"/>
      <c r="R29" s="43"/>
      <c r="S29" s="412" t="e">
        <f t="shared" si="3"/>
        <v>#DIV/0!</v>
      </c>
      <c r="T29" s="43"/>
      <c r="U29" s="43"/>
      <c r="V29" s="43"/>
      <c r="W29" s="412" t="e">
        <f t="shared" si="4"/>
        <v>#DIV/0!</v>
      </c>
      <c r="X29" s="43"/>
      <c r="Y29" s="43"/>
      <c r="Z29" s="43"/>
      <c r="AA29" s="412" t="e">
        <f t="shared" si="5"/>
        <v>#DIV/0!</v>
      </c>
      <c r="AB29" s="43"/>
      <c r="AC29" s="43"/>
      <c r="AD29" s="43"/>
      <c r="AE29" s="412" t="e">
        <f t="shared" si="6"/>
        <v>#DIV/0!</v>
      </c>
      <c r="AF29" s="43"/>
      <c r="AG29" s="44" t="s">
        <v>43</v>
      </c>
      <c r="AH29" s="44"/>
      <c r="AI29" s="412" t="e">
        <f t="shared" si="7"/>
        <v>#DIV/0!</v>
      </c>
      <c r="AJ29" s="419" t="e">
        <f t="shared" si="8"/>
        <v>#DIV/0!</v>
      </c>
      <c r="AK29" s="420" t="e">
        <f t="shared" si="9"/>
        <v>#DIV/0!</v>
      </c>
      <c r="AL29" s="421" t="e">
        <f t="shared" si="10"/>
        <v>#DIV/0!</v>
      </c>
      <c r="AM29"/>
      <c r="AN29"/>
      <c r="AO29"/>
      <c r="AP29"/>
      <c r="AQ29"/>
    </row>
    <row r="30" spans="1:43" s="2" customFormat="1" ht="12" customHeight="1" x14ac:dyDescent="0.3">
      <c r="A30" s="42">
        <v>20</v>
      </c>
      <c r="B30" s="253" t="s">
        <v>371</v>
      </c>
      <c r="C30" s="254" t="s">
        <v>6</v>
      </c>
      <c r="D30" s="64"/>
      <c r="E30" s="43"/>
      <c r="F30" s="43"/>
      <c r="G30" s="412" t="e">
        <f t="shared" si="0"/>
        <v>#DIV/0!</v>
      </c>
      <c r="H30" s="43"/>
      <c r="I30" s="43"/>
      <c r="J30" s="43"/>
      <c r="K30" s="412" t="e">
        <f t="shared" si="1"/>
        <v>#DIV/0!</v>
      </c>
      <c r="L30" s="43"/>
      <c r="M30" s="43"/>
      <c r="N30" s="43"/>
      <c r="O30" s="412" t="e">
        <f t="shared" si="2"/>
        <v>#DIV/0!</v>
      </c>
      <c r="P30" s="43"/>
      <c r="Q30" s="43"/>
      <c r="R30" s="43"/>
      <c r="S30" s="412" t="e">
        <f t="shared" si="3"/>
        <v>#DIV/0!</v>
      </c>
      <c r="T30" s="43"/>
      <c r="U30" s="43"/>
      <c r="V30" s="43"/>
      <c r="W30" s="412" t="e">
        <f t="shared" si="4"/>
        <v>#DIV/0!</v>
      </c>
      <c r="X30" s="43"/>
      <c r="Y30" s="43"/>
      <c r="Z30" s="43"/>
      <c r="AA30" s="412" t="e">
        <f t="shared" si="5"/>
        <v>#DIV/0!</v>
      </c>
      <c r="AB30" s="43"/>
      <c r="AC30" s="43"/>
      <c r="AD30" s="43"/>
      <c r="AE30" s="412" t="e">
        <f t="shared" si="6"/>
        <v>#DIV/0!</v>
      </c>
      <c r="AF30" s="43"/>
      <c r="AG30" s="44" t="s">
        <v>43</v>
      </c>
      <c r="AH30" s="44"/>
      <c r="AI30" s="412" t="e">
        <f t="shared" si="7"/>
        <v>#DIV/0!</v>
      </c>
      <c r="AJ30" s="419" t="e">
        <f t="shared" si="8"/>
        <v>#DIV/0!</v>
      </c>
      <c r="AK30" s="420" t="e">
        <f t="shared" si="9"/>
        <v>#DIV/0!</v>
      </c>
      <c r="AL30" s="421" t="e">
        <f t="shared" si="10"/>
        <v>#DIV/0!</v>
      </c>
      <c r="AM30"/>
      <c r="AN30"/>
      <c r="AO30"/>
      <c r="AP30"/>
      <c r="AQ30"/>
    </row>
    <row r="31" spans="1:43" s="2" customFormat="1" ht="12" customHeight="1" x14ac:dyDescent="0.3">
      <c r="A31" s="42">
        <v>21</v>
      </c>
      <c r="B31" s="256" t="s">
        <v>372</v>
      </c>
      <c r="C31" s="254" t="s">
        <v>12</v>
      </c>
      <c r="D31" s="64"/>
      <c r="E31" s="43"/>
      <c r="F31" s="43"/>
      <c r="G31" s="412" t="e">
        <f t="shared" si="0"/>
        <v>#DIV/0!</v>
      </c>
      <c r="H31" s="43"/>
      <c r="I31" s="43"/>
      <c r="J31" s="43"/>
      <c r="K31" s="412" t="e">
        <f t="shared" si="1"/>
        <v>#DIV/0!</v>
      </c>
      <c r="L31" s="43"/>
      <c r="M31" s="43"/>
      <c r="N31" s="43"/>
      <c r="O31" s="412" t="e">
        <f t="shared" si="2"/>
        <v>#DIV/0!</v>
      </c>
      <c r="P31" s="43"/>
      <c r="Q31" s="43"/>
      <c r="R31" s="43"/>
      <c r="S31" s="412" t="e">
        <f t="shared" si="3"/>
        <v>#DIV/0!</v>
      </c>
      <c r="T31" s="43"/>
      <c r="U31" s="43"/>
      <c r="V31" s="43"/>
      <c r="W31" s="412" t="e">
        <f t="shared" si="4"/>
        <v>#DIV/0!</v>
      </c>
      <c r="X31" s="43"/>
      <c r="Y31" s="43"/>
      <c r="Z31" s="43"/>
      <c r="AA31" s="412" t="e">
        <f t="shared" si="5"/>
        <v>#DIV/0!</v>
      </c>
      <c r="AB31" s="43"/>
      <c r="AC31" s="43"/>
      <c r="AD31" s="43"/>
      <c r="AE31" s="412" t="e">
        <f t="shared" si="6"/>
        <v>#DIV/0!</v>
      </c>
      <c r="AF31" s="43"/>
      <c r="AG31" s="44" t="s">
        <v>43</v>
      </c>
      <c r="AH31" s="44"/>
      <c r="AI31" s="412" t="e">
        <f t="shared" si="7"/>
        <v>#DIV/0!</v>
      </c>
      <c r="AJ31" s="419" t="e">
        <f t="shared" si="8"/>
        <v>#DIV/0!</v>
      </c>
      <c r="AK31" s="420" t="e">
        <f t="shared" si="9"/>
        <v>#DIV/0!</v>
      </c>
      <c r="AL31" s="421" t="e">
        <f t="shared" si="10"/>
        <v>#DIV/0!</v>
      </c>
      <c r="AM31"/>
      <c r="AN31"/>
      <c r="AO31"/>
      <c r="AP31"/>
      <c r="AQ31"/>
    </row>
    <row r="32" spans="1:43" s="2" customFormat="1" ht="12" customHeight="1" x14ac:dyDescent="0.3">
      <c r="A32" s="42">
        <v>22</v>
      </c>
      <c r="B32" s="253" t="s">
        <v>373</v>
      </c>
      <c r="C32" s="254" t="s">
        <v>12</v>
      </c>
      <c r="D32" s="64"/>
      <c r="E32" s="43"/>
      <c r="F32" s="43"/>
      <c r="G32" s="412" t="e">
        <f t="shared" si="0"/>
        <v>#DIV/0!</v>
      </c>
      <c r="H32" s="43"/>
      <c r="I32" s="43"/>
      <c r="J32" s="43"/>
      <c r="K32" s="412" t="e">
        <f t="shared" si="1"/>
        <v>#DIV/0!</v>
      </c>
      <c r="L32" s="43"/>
      <c r="M32" s="43"/>
      <c r="N32" s="43"/>
      <c r="O32" s="412" t="e">
        <f t="shared" si="2"/>
        <v>#DIV/0!</v>
      </c>
      <c r="P32" s="43"/>
      <c r="Q32" s="43"/>
      <c r="R32" s="43"/>
      <c r="S32" s="412" t="e">
        <f t="shared" si="3"/>
        <v>#DIV/0!</v>
      </c>
      <c r="T32" s="43"/>
      <c r="U32" s="43"/>
      <c r="V32" s="43"/>
      <c r="W32" s="412" t="e">
        <f t="shared" si="4"/>
        <v>#DIV/0!</v>
      </c>
      <c r="X32" s="43"/>
      <c r="Y32" s="43"/>
      <c r="Z32" s="43"/>
      <c r="AA32" s="412" t="e">
        <f t="shared" si="5"/>
        <v>#DIV/0!</v>
      </c>
      <c r="AB32" s="43"/>
      <c r="AC32" s="43"/>
      <c r="AD32" s="43"/>
      <c r="AE32" s="412" t="e">
        <f t="shared" si="6"/>
        <v>#DIV/0!</v>
      </c>
      <c r="AF32" s="43"/>
      <c r="AG32" s="44" t="s">
        <v>43</v>
      </c>
      <c r="AH32" s="44"/>
      <c r="AI32" s="412" t="e">
        <f t="shared" si="7"/>
        <v>#DIV/0!</v>
      </c>
      <c r="AJ32" s="419" t="e">
        <f t="shared" si="8"/>
        <v>#DIV/0!</v>
      </c>
      <c r="AK32" s="420" t="e">
        <f t="shared" si="9"/>
        <v>#DIV/0!</v>
      </c>
      <c r="AL32" s="421" t="e">
        <f t="shared" si="10"/>
        <v>#DIV/0!</v>
      </c>
      <c r="AM32"/>
      <c r="AN32"/>
      <c r="AO32"/>
      <c r="AP32"/>
      <c r="AQ32"/>
    </row>
    <row r="33" spans="1:43" s="2" customFormat="1" ht="12" customHeight="1" x14ac:dyDescent="0.3">
      <c r="A33" s="42">
        <v>23</v>
      </c>
      <c r="B33" s="253" t="s">
        <v>374</v>
      </c>
      <c r="C33" s="254" t="s">
        <v>6</v>
      </c>
      <c r="D33" s="64"/>
      <c r="E33" s="43"/>
      <c r="F33" s="43"/>
      <c r="G33" s="412" t="e">
        <f t="shared" si="0"/>
        <v>#DIV/0!</v>
      </c>
      <c r="H33" s="43"/>
      <c r="I33" s="43"/>
      <c r="J33" s="43"/>
      <c r="K33" s="412" t="e">
        <f t="shared" si="1"/>
        <v>#DIV/0!</v>
      </c>
      <c r="L33" s="43"/>
      <c r="M33" s="43"/>
      <c r="N33" s="43"/>
      <c r="O33" s="412" t="e">
        <f t="shared" si="2"/>
        <v>#DIV/0!</v>
      </c>
      <c r="P33" s="43"/>
      <c r="Q33" s="43"/>
      <c r="R33" s="43"/>
      <c r="S33" s="412" t="e">
        <f t="shared" si="3"/>
        <v>#DIV/0!</v>
      </c>
      <c r="T33" s="43"/>
      <c r="U33" s="43"/>
      <c r="V33" s="43"/>
      <c r="W33" s="412" t="e">
        <f t="shared" si="4"/>
        <v>#DIV/0!</v>
      </c>
      <c r="X33" s="43"/>
      <c r="Y33" s="43"/>
      <c r="Z33" s="43"/>
      <c r="AA33" s="412" t="e">
        <f t="shared" si="5"/>
        <v>#DIV/0!</v>
      </c>
      <c r="AB33" s="43"/>
      <c r="AC33" s="43"/>
      <c r="AD33" s="43"/>
      <c r="AE33" s="412" t="e">
        <f t="shared" si="6"/>
        <v>#DIV/0!</v>
      </c>
      <c r="AF33" s="43"/>
      <c r="AG33" s="44"/>
      <c r="AH33" s="44"/>
      <c r="AI33" s="412" t="e">
        <f t="shared" si="7"/>
        <v>#DIV/0!</v>
      </c>
      <c r="AJ33" s="419" t="e">
        <f t="shared" si="8"/>
        <v>#DIV/0!</v>
      </c>
      <c r="AK33" s="420" t="e">
        <f t="shared" si="9"/>
        <v>#DIV/0!</v>
      </c>
      <c r="AL33" s="421" t="e">
        <f t="shared" si="10"/>
        <v>#DIV/0!</v>
      </c>
      <c r="AM33"/>
      <c r="AN33"/>
      <c r="AO33"/>
      <c r="AP33"/>
      <c r="AQ33"/>
    </row>
    <row r="34" spans="1:43" s="2" customFormat="1" ht="12" customHeight="1" x14ac:dyDescent="0.3">
      <c r="A34" s="42">
        <v>24</v>
      </c>
      <c r="B34" s="253" t="s">
        <v>375</v>
      </c>
      <c r="C34" s="254" t="s">
        <v>12</v>
      </c>
      <c r="D34" s="64"/>
      <c r="E34" s="43"/>
      <c r="F34" s="43"/>
      <c r="G34" s="412" t="e">
        <f t="shared" si="0"/>
        <v>#DIV/0!</v>
      </c>
      <c r="H34" s="43"/>
      <c r="I34" s="43"/>
      <c r="J34" s="43"/>
      <c r="K34" s="412" t="e">
        <f t="shared" si="1"/>
        <v>#DIV/0!</v>
      </c>
      <c r="L34" s="43"/>
      <c r="M34" s="43"/>
      <c r="N34" s="43"/>
      <c r="O34" s="412" t="e">
        <f t="shared" si="2"/>
        <v>#DIV/0!</v>
      </c>
      <c r="P34" s="43"/>
      <c r="Q34" s="43"/>
      <c r="R34" s="43"/>
      <c r="S34" s="412" t="e">
        <f t="shared" si="3"/>
        <v>#DIV/0!</v>
      </c>
      <c r="T34" s="43"/>
      <c r="U34" s="43"/>
      <c r="V34" s="43"/>
      <c r="W34" s="412" t="e">
        <f t="shared" si="4"/>
        <v>#DIV/0!</v>
      </c>
      <c r="X34" s="43"/>
      <c r="Y34" s="43"/>
      <c r="Z34" s="43"/>
      <c r="AA34" s="412" t="e">
        <f t="shared" si="5"/>
        <v>#DIV/0!</v>
      </c>
      <c r="AB34" s="43"/>
      <c r="AC34" s="43"/>
      <c r="AD34" s="43"/>
      <c r="AE34" s="412" t="e">
        <f t="shared" si="6"/>
        <v>#DIV/0!</v>
      </c>
      <c r="AF34" s="43"/>
      <c r="AG34" s="44" t="s">
        <v>43</v>
      </c>
      <c r="AH34" s="44"/>
      <c r="AI34" s="412" t="e">
        <f t="shared" si="7"/>
        <v>#DIV/0!</v>
      </c>
      <c r="AJ34" s="419" t="e">
        <f t="shared" si="8"/>
        <v>#DIV/0!</v>
      </c>
      <c r="AK34" s="420" t="e">
        <f t="shared" si="9"/>
        <v>#DIV/0!</v>
      </c>
      <c r="AL34" s="421" t="e">
        <f t="shared" si="10"/>
        <v>#DIV/0!</v>
      </c>
      <c r="AM34"/>
      <c r="AN34"/>
      <c r="AO34"/>
      <c r="AP34"/>
      <c r="AQ34"/>
    </row>
    <row r="35" spans="1:43" s="2" customFormat="1" ht="12" customHeight="1" x14ac:dyDescent="0.3">
      <c r="A35" s="42">
        <v>25</v>
      </c>
      <c r="B35" s="253" t="s">
        <v>376</v>
      </c>
      <c r="C35" s="254" t="s">
        <v>6</v>
      </c>
      <c r="D35" s="64"/>
      <c r="E35" s="43"/>
      <c r="F35" s="43"/>
      <c r="G35" s="412" t="e">
        <f t="shared" si="0"/>
        <v>#DIV/0!</v>
      </c>
      <c r="H35" s="43"/>
      <c r="I35" s="43"/>
      <c r="J35" s="43"/>
      <c r="K35" s="412" t="e">
        <f t="shared" si="1"/>
        <v>#DIV/0!</v>
      </c>
      <c r="L35" s="43"/>
      <c r="M35" s="43"/>
      <c r="N35" s="43"/>
      <c r="O35" s="412" t="e">
        <f t="shared" si="2"/>
        <v>#DIV/0!</v>
      </c>
      <c r="P35" s="43"/>
      <c r="Q35" s="43"/>
      <c r="R35" s="43"/>
      <c r="S35" s="412" t="e">
        <f t="shared" si="3"/>
        <v>#DIV/0!</v>
      </c>
      <c r="T35" s="43"/>
      <c r="U35" s="43"/>
      <c r="V35" s="43"/>
      <c r="W35" s="412" t="e">
        <f t="shared" si="4"/>
        <v>#DIV/0!</v>
      </c>
      <c r="X35" s="43"/>
      <c r="Y35" s="43"/>
      <c r="Z35" s="43"/>
      <c r="AA35" s="412" t="e">
        <f t="shared" si="5"/>
        <v>#DIV/0!</v>
      </c>
      <c r="AB35" s="43"/>
      <c r="AC35" s="43"/>
      <c r="AD35" s="43"/>
      <c r="AE35" s="412" t="e">
        <f t="shared" si="6"/>
        <v>#DIV/0!</v>
      </c>
      <c r="AF35" s="43"/>
      <c r="AG35" s="44"/>
      <c r="AH35" s="44"/>
      <c r="AI35" s="412" t="e">
        <f t="shared" si="7"/>
        <v>#DIV/0!</v>
      </c>
      <c r="AJ35" s="419" t="e">
        <f t="shared" si="8"/>
        <v>#DIV/0!</v>
      </c>
      <c r="AK35" s="420" t="e">
        <f t="shared" si="9"/>
        <v>#DIV/0!</v>
      </c>
      <c r="AL35" s="421" t="e">
        <f t="shared" si="10"/>
        <v>#DIV/0!</v>
      </c>
      <c r="AM35"/>
      <c r="AN35"/>
      <c r="AO35"/>
      <c r="AP35"/>
      <c r="AQ35"/>
    </row>
    <row r="36" spans="1:43" s="2" customFormat="1" ht="12" customHeight="1" x14ac:dyDescent="0.3">
      <c r="A36" s="42">
        <v>26</v>
      </c>
      <c r="B36" s="253" t="s">
        <v>377</v>
      </c>
      <c r="C36" s="254" t="s">
        <v>12</v>
      </c>
      <c r="D36" s="64"/>
      <c r="E36" s="43"/>
      <c r="F36" s="43"/>
      <c r="G36" s="412" t="e">
        <f t="shared" si="0"/>
        <v>#DIV/0!</v>
      </c>
      <c r="H36" s="43"/>
      <c r="I36" s="43"/>
      <c r="J36" s="43"/>
      <c r="K36" s="412" t="e">
        <f t="shared" si="1"/>
        <v>#DIV/0!</v>
      </c>
      <c r="L36" s="43"/>
      <c r="M36" s="43"/>
      <c r="N36" s="43"/>
      <c r="O36" s="412" t="e">
        <f t="shared" si="2"/>
        <v>#DIV/0!</v>
      </c>
      <c r="P36" s="43"/>
      <c r="Q36" s="43"/>
      <c r="R36" s="43"/>
      <c r="S36" s="412" t="e">
        <f t="shared" si="3"/>
        <v>#DIV/0!</v>
      </c>
      <c r="T36" s="43"/>
      <c r="U36" s="43"/>
      <c r="V36" s="43"/>
      <c r="W36" s="412" t="e">
        <f t="shared" si="4"/>
        <v>#DIV/0!</v>
      </c>
      <c r="X36" s="43"/>
      <c r="Y36" s="43"/>
      <c r="Z36" s="43"/>
      <c r="AA36" s="412" t="e">
        <f t="shared" si="5"/>
        <v>#DIV/0!</v>
      </c>
      <c r="AB36" s="43"/>
      <c r="AC36" s="43"/>
      <c r="AD36" s="43"/>
      <c r="AE36" s="412" t="e">
        <f t="shared" si="6"/>
        <v>#DIV/0!</v>
      </c>
      <c r="AF36" s="43"/>
      <c r="AG36" s="44" t="s">
        <v>43</v>
      </c>
      <c r="AH36" s="44"/>
      <c r="AI36" s="412" t="e">
        <f t="shared" si="7"/>
        <v>#DIV/0!</v>
      </c>
      <c r="AJ36" s="419" t="e">
        <f t="shared" si="8"/>
        <v>#DIV/0!</v>
      </c>
      <c r="AK36" s="420" t="e">
        <f t="shared" si="9"/>
        <v>#DIV/0!</v>
      </c>
      <c r="AL36" s="421" t="e">
        <f t="shared" si="10"/>
        <v>#DIV/0!</v>
      </c>
      <c r="AM36"/>
      <c r="AN36"/>
      <c r="AO36"/>
      <c r="AP36"/>
      <c r="AQ36"/>
    </row>
    <row r="37" spans="1:43" s="2" customFormat="1" ht="12" customHeight="1" x14ac:dyDescent="0.3">
      <c r="A37" s="42">
        <v>27</v>
      </c>
      <c r="B37" s="253" t="s">
        <v>378</v>
      </c>
      <c r="C37" s="254" t="s">
        <v>6</v>
      </c>
      <c r="D37" s="66"/>
      <c r="E37" s="43"/>
      <c r="F37" s="43"/>
      <c r="G37" s="412" t="e">
        <f t="shared" si="0"/>
        <v>#DIV/0!</v>
      </c>
      <c r="H37" s="43"/>
      <c r="I37" s="43"/>
      <c r="J37" s="43"/>
      <c r="K37" s="412" t="e">
        <f t="shared" si="1"/>
        <v>#DIV/0!</v>
      </c>
      <c r="L37" s="43"/>
      <c r="M37" s="43"/>
      <c r="N37" s="43"/>
      <c r="O37" s="412" t="e">
        <f t="shared" si="2"/>
        <v>#DIV/0!</v>
      </c>
      <c r="P37" s="43"/>
      <c r="Q37" s="43"/>
      <c r="R37" s="43"/>
      <c r="S37" s="412" t="e">
        <f t="shared" si="3"/>
        <v>#DIV/0!</v>
      </c>
      <c r="T37" s="43"/>
      <c r="U37" s="43"/>
      <c r="V37" s="43"/>
      <c r="W37" s="412" t="e">
        <f t="shared" si="4"/>
        <v>#DIV/0!</v>
      </c>
      <c r="X37" s="43"/>
      <c r="Y37" s="43"/>
      <c r="Z37" s="43"/>
      <c r="AA37" s="412" t="e">
        <f t="shared" si="5"/>
        <v>#DIV/0!</v>
      </c>
      <c r="AB37" s="43"/>
      <c r="AC37" s="43"/>
      <c r="AD37" s="43"/>
      <c r="AE37" s="412" t="e">
        <f t="shared" si="6"/>
        <v>#DIV/0!</v>
      </c>
      <c r="AF37" s="43"/>
      <c r="AG37" s="44" t="s">
        <v>43</v>
      </c>
      <c r="AH37" s="44"/>
      <c r="AI37" s="412" t="e">
        <f t="shared" si="7"/>
        <v>#DIV/0!</v>
      </c>
      <c r="AJ37" s="419" t="e">
        <f t="shared" si="8"/>
        <v>#DIV/0!</v>
      </c>
      <c r="AK37" s="420" t="e">
        <f t="shared" si="9"/>
        <v>#DIV/0!</v>
      </c>
      <c r="AL37" s="421" t="e">
        <f t="shared" si="10"/>
        <v>#DIV/0!</v>
      </c>
      <c r="AM37"/>
      <c r="AN37"/>
      <c r="AO37"/>
      <c r="AP37"/>
      <c r="AQ37"/>
    </row>
    <row r="38" spans="1:43" s="2" customFormat="1" ht="12" customHeight="1" x14ac:dyDescent="0.3">
      <c r="A38" s="42">
        <v>28</v>
      </c>
      <c r="B38" s="253" t="s">
        <v>379</v>
      </c>
      <c r="C38" s="254" t="s">
        <v>12</v>
      </c>
      <c r="D38" s="66"/>
      <c r="E38" s="43"/>
      <c r="F38" s="43"/>
      <c r="G38" s="412" t="e">
        <f t="shared" si="0"/>
        <v>#DIV/0!</v>
      </c>
      <c r="H38" s="43"/>
      <c r="I38" s="43"/>
      <c r="J38" s="43"/>
      <c r="K38" s="412" t="e">
        <f t="shared" si="1"/>
        <v>#DIV/0!</v>
      </c>
      <c r="L38" s="43"/>
      <c r="M38" s="43"/>
      <c r="N38" s="43"/>
      <c r="O38" s="412" t="e">
        <f t="shared" si="2"/>
        <v>#DIV/0!</v>
      </c>
      <c r="P38" s="43"/>
      <c r="Q38" s="43"/>
      <c r="R38" s="43"/>
      <c r="S38" s="412" t="e">
        <f t="shared" si="3"/>
        <v>#DIV/0!</v>
      </c>
      <c r="T38" s="43"/>
      <c r="U38" s="43"/>
      <c r="V38" s="43"/>
      <c r="W38" s="412" t="e">
        <f t="shared" si="4"/>
        <v>#DIV/0!</v>
      </c>
      <c r="X38" s="43"/>
      <c r="Y38" s="43"/>
      <c r="Z38" s="43"/>
      <c r="AA38" s="412" t="e">
        <f t="shared" si="5"/>
        <v>#DIV/0!</v>
      </c>
      <c r="AB38" s="43"/>
      <c r="AC38" s="43"/>
      <c r="AD38" s="43"/>
      <c r="AE38" s="412" t="e">
        <f t="shared" si="6"/>
        <v>#DIV/0!</v>
      </c>
      <c r="AF38" s="43"/>
      <c r="AG38" s="44" t="s">
        <v>43</v>
      </c>
      <c r="AH38" s="44"/>
      <c r="AI38" s="412" t="e">
        <f t="shared" si="7"/>
        <v>#DIV/0!</v>
      </c>
      <c r="AJ38" s="419" t="e">
        <f t="shared" si="8"/>
        <v>#DIV/0!</v>
      </c>
      <c r="AK38" s="420" t="e">
        <f t="shared" si="9"/>
        <v>#DIV/0!</v>
      </c>
      <c r="AL38" s="421" t="e">
        <f t="shared" si="10"/>
        <v>#DIV/0!</v>
      </c>
      <c r="AM38"/>
      <c r="AN38"/>
      <c r="AO38"/>
      <c r="AP38"/>
      <c r="AQ38"/>
    </row>
    <row r="39" spans="1:43" s="2" customFormat="1" ht="12" customHeight="1" x14ac:dyDescent="0.25">
      <c r="A39" s="42">
        <v>29</v>
      </c>
      <c r="B39" s="253" t="s">
        <v>380</v>
      </c>
      <c r="C39" s="254" t="s">
        <v>12</v>
      </c>
      <c r="D39" s="66"/>
      <c r="E39" s="12"/>
      <c r="F39" s="12"/>
      <c r="G39" s="412" t="e">
        <f t="shared" si="0"/>
        <v>#DIV/0!</v>
      </c>
      <c r="H39" s="12"/>
      <c r="I39" s="12"/>
      <c r="J39" s="12"/>
      <c r="K39" s="412" t="e">
        <f t="shared" si="1"/>
        <v>#DIV/0!</v>
      </c>
      <c r="L39" s="12"/>
      <c r="M39" s="12"/>
      <c r="N39" s="43"/>
      <c r="O39" s="412" t="e">
        <f>AVERAGE(L39:N39)</f>
        <v>#DIV/0!</v>
      </c>
      <c r="P39" s="43"/>
      <c r="Q39" s="43"/>
      <c r="R39" s="43"/>
      <c r="S39" s="412" t="e">
        <f t="shared" si="3"/>
        <v>#DIV/0!</v>
      </c>
      <c r="T39" s="43"/>
      <c r="U39" s="43"/>
      <c r="V39" s="43"/>
      <c r="W39" s="412" t="e">
        <f t="shared" si="4"/>
        <v>#DIV/0!</v>
      </c>
      <c r="X39" s="43"/>
      <c r="Y39" s="43"/>
      <c r="Z39" s="43"/>
      <c r="AA39" s="412" t="e">
        <f t="shared" si="5"/>
        <v>#DIV/0!</v>
      </c>
      <c r="AB39" s="43"/>
      <c r="AC39" s="43"/>
      <c r="AD39" s="43"/>
      <c r="AE39" s="412" t="e">
        <f t="shared" si="6"/>
        <v>#DIV/0!</v>
      </c>
      <c r="AF39" s="43"/>
      <c r="AG39" s="44" t="s">
        <v>43</v>
      </c>
      <c r="AH39" s="44"/>
      <c r="AI39" s="412" t="e">
        <f t="shared" si="7"/>
        <v>#DIV/0!</v>
      </c>
      <c r="AJ39" s="419" t="e">
        <f t="shared" si="8"/>
        <v>#DIV/0!</v>
      </c>
      <c r="AK39" s="420" t="e">
        <f t="shared" si="9"/>
        <v>#DIV/0!</v>
      </c>
      <c r="AL39" s="421" t="e">
        <f t="shared" si="10"/>
        <v>#DIV/0!</v>
      </c>
    </row>
    <row r="40" spans="1:43" s="2" customFormat="1" ht="12" customHeight="1" x14ac:dyDescent="0.25">
      <c r="A40" s="42">
        <v>30</v>
      </c>
      <c r="B40" s="253" t="s">
        <v>381</v>
      </c>
      <c r="C40" s="254" t="s">
        <v>6</v>
      </c>
      <c r="D40" s="188"/>
      <c r="E40" s="189"/>
      <c r="F40" s="189"/>
      <c r="G40" s="412" t="e">
        <f t="shared" ref="G40:G42" si="11">AVERAGE(D40:F40)</f>
        <v>#DIV/0!</v>
      </c>
      <c r="H40" s="12"/>
      <c r="I40" s="12"/>
      <c r="J40" s="12"/>
      <c r="K40" s="412" t="e">
        <f t="shared" ref="K40:K42" si="12">MAX(G40:J40)</f>
        <v>#DIV/0!</v>
      </c>
      <c r="L40" s="12"/>
      <c r="M40" s="12"/>
      <c r="N40" s="43"/>
      <c r="O40" s="412" t="e">
        <f t="shared" ref="O40:O42" si="13">AVERAGE(L40:N40)</f>
        <v>#DIV/0!</v>
      </c>
      <c r="P40" s="43"/>
      <c r="Q40" s="43"/>
      <c r="R40" s="43"/>
      <c r="S40" s="412" t="e">
        <f t="shared" ref="S40:S42" si="14">MAX(O40:R40)</f>
        <v>#DIV/0!</v>
      </c>
      <c r="T40" s="43"/>
      <c r="U40" s="43"/>
      <c r="V40" s="43"/>
      <c r="W40" s="412" t="e">
        <f t="shared" ref="W40:W42" si="15">AVERAGE(T40:V40)</f>
        <v>#DIV/0!</v>
      </c>
      <c r="X40" s="43"/>
      <c r="Y40" s="43"/>
      <c r="Z40" s="43"/>
      <c r="AA40" s="412" t="e">
        <f t="shared" ref="AA40:AA42" si="16">MAX(W40:Z40)</f>
        <v>#DIV/0!</v>
      </c>
      <c r="AB40" s="43"/>
      <c r="AC40" s="43"/>
      <c r="AD40" s="43"/>
      <c r="AE40" s="412" t="e">
        <f t="shared" ref="AE40:AE42" si="17">AVERAGE(AB40:AD40)</f>
        <v>#DIV/0!</v>
      </c>
      <c r="AF40" s="43"/>
      <c r="AG40" s="44" t="s">
        <v>43</v>
      </c>
      <c r="AH40" s="44"/>
      <c r="AI40" s="412" t="e">
        <f t="shared" ref="AI40:AI42" si="18">MAX(AE40:AH40)</f>
        <v>#DIV/0!</v>
      </c>
      <c r="AJ40" s="419" t="e">
        <f t="shared" ref="AJ40:AJ42" si="19">(K40+S40+AA40+AI40)/4</f>
        <v>#DIV/0!</v>
      </c>
      <c r="AK40" s="420" t="e">
        <f t="shared" ref="AK40:AK42" si="20">IF(AJ40&lt;66,"D",IF(AJ40&lt;78,"C",IF(AJ40&lt;89,"B","A")))</f>
        <v>#DIV/0!</v>
      </c>
      <c r="AL40" s="421" t="e">
        <f t="shared" ref="AL40:AL42" si="21">IF(AJ40&gt;$D$6,"T","TT")</f>
        <v>#DIV/0!</v>
      </c>
    </row>
    <row r="41" spans="1:43" s="2" customFormat="1" ht="12" customHeight="1" x14ac:dyDescent="0.25">
      <c r="A41" s="42">
        <v>31</v>
      </c>
      <c r="B41" s="253" t="s">
        <v>382</v>
      </c>
      <c r="C41" s="254" t="s">
        <v>6</v>
      </c>
      <c r="D41" s="188"/>
      <c r="E41" s="12"/>
      <c r="F41" s="12"/>
      <c r="G41" s="412" t="e">
        <f t="shared" si="11"/>
        <v>#DIV/0!</v>
      </c>
      <c r="H41" s="12"/>
      <c r="I41" s="12"/>
      <c r="J41" s="12"/>
      <c r="K41" s="412" t="e">
        <f t="shared" si="12"/>
        <v>#DIV/0!</v>
      </c>
      <c r="L41" s="12"/>
      <c r="M41" s="12"/>
      <c r="N41" s="43"/>
      <c r="O41" s="412" t="e">
        <f t="shared" si="13"/>
        <v>#DIV/0!</v>
      </c>
      <c r="P41" s="43"/>
      <c r="Q41" s="43"/>
      <c r="R41" s="43"/>
      <c r="S41" s="412" t="e">
        <f t="shared" si="14"/>
        <v>#DIV/0!</v>
      </c>
      <c r="T41" s="43"/>
      <c r="U41" s="43"/>
      <c r="V41" s="43"/>
      <c r="W41" s="412" t="e">
        <f t="shared" si="15"/>
        <v>#DIV/0!</v>
      </c>
      <c r="X41" s="43"/>
      <c r="Y41" s="43"/>
      <c r="Z41" s="43"/>
      <c r="AA41" s="412" t="e">
        <f t="shared" si="16"/>
        <v>#DIV/0!</v>
      </c>
      <c r="AB41" s="43"/>
      <c r="AC41" s="43"/>
      <c r="AD41" s="43"/>
      <c r="AE41" s="412" t="e">
        <f t="shared" si="17"/>
        <v>#DIV/0!</v>
      </c>
      <c r="AF41" s="43"/>
      <c r="AG41" s="44" t="s">
        <v>43</v>
      </c>
      <c r="AH41" s="44"/>
      <c r="AI41" s="412" t="e">
        <f t="shared" si="18"/>
        <v>#DIV/0!</v>
      </c>
      <c r="AJ41" s="419" t="e">
        <f t="shared" si="19"/>
        <v>#DIV/0!</v>
      </c>
      <c r="AK41" s="420" t="e">
        <f t="shared" si="20"/>
        <v>#DIV/0!</v>
      </c>
      <c r="AL41" s="421" t="e">
        <f t="shared" si="21"/>
        <v>#DIV/0!</v>
      </c>
    </row>
    <row r="42" spans="1:43" s="51" customFormat="1" ht="12" customHeight="1" x14ac:dyDescent="0.3">
      <c r="A42" s="234">
        <v>32</v>
      </c>
      <c r="B42" s="242" t="s">
        <v>383</v>
      </c>
      <c r="C42" s="257" t="s">
        <v>6</v>
      </c>
      <c r="D42" s="275"/>
      <c r="E42" s="54"/>
      <c r="F42" s="54"/>
      <c r="G42" s="484" t="e">
        <f t="shared" si="11"/>
        <v>#DIV/0!</v>
      </c>
      <c r="H42" s="54"/>
      <c r="I42" s="54"/>
      <c r="J42" s="54"/>
      <c r="K42" s="484" t="e">
        <f t="shared" si="12"/>
        <v>#DIV/0!</v>
      </c>
      <c r="L42" s="54"/>
      <c r="M42" s="54"/>
      <c r="N42" s="463"/>
      <c r="O42" s="484" t="e">
        <f t="shared" si="13"/>
        <v>#DIV/0!</v>
      </c>
      <c r="P42" s="463"/>
      <c r="Q42" s="463"/>
      <c r="R42" s="463"/>
      <c r="S42" s="484" t="e">
        <f t="shared" si="14"/>
        <v>#DIV/0!</v>
      </c>
      <c r="T42" s="463"/>
      <c r="U42" s="463"/>
      <c r="V42" s="463"/>
      <c r="W42" s="484" t="e">
        <f t="shared" si="15"/>
        <v>#DIV/0!</v>
      </c>
      <c r="X42" s="463"/>
      <c r="Y42" s="463"/>
      <c r="Z42" s="463"/>
      <c r="AA42" s="484" t="e">
        <f t="shared" si="16"/>
        <v>#DIV/0!</v>
      </c>
      <c r="AB42" s="463"/>
      <c r="AC42" s="463"/>
      <c r="AD42" s="463"/>
      <c r="AE42" s="484" t="e">
        <f t="shared" si="17"/>
        <v>#DIV/0!</v>
      </c>
      <c r="AF42" s="463"/>
      <c r="AG42" s="55" t="s">
        <v>43</v>
      </c>
      <c r="AH42" s="55"/>
      <c r="AI42" s="484" t="e">
        <f t="shared" si="18"/>
        <v>#DIV/0!</v>
      </c>
      <c r="AJ42" s="485" t="e">
        <f t="shared" si="19"/>
        <v>#DIV/0!</v>
      </c>
      <c r="AK42" s="486" t="e">
        <f t="shared" si="20"/>
        <v>#DIV/0!</v>
      </c>
      <c r="AL42" s="467" t="e">
        <f t="shared" si="21"/>
        <v>#DIV/0!</v>
      </c>
    </row>
    <row r="43" spans="1:43" s="2" customFormat="1" ht="5.25" customHeight="1" x14ac:dyDescent="0.25">
      <c r="A43" s="32"/>
      <c r="B43" s="238"/>
      <c r="C43" s="27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43" s="51" customFormat="1" ht="12" customHeight="1" x14ac:dyDescent="0.3">
      <c r="A44" s="209"/>
      <c r="B44" s="212" t="s">
        <v>83</v>
      </c>
      <c r="C44" s="51" t="s">
        <v>84</v>
      </c>
      <c r="D44" s="213" t="s">
        <v>19</v>
      </c>
      <c r="E44" s="51" t="s">
        <v>90</v>
      </c>
      <c r="M44" s="51" t="s">
        <v>31</v>
      </c>
      <c r="N44" s="213" t="s">
        <v>19</v>
      </c>
      <c r="O44" s="213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5" t="s">
        <v>31</v>
      </c>
      <c r="Z44" s="235" t="s">
        <v>5</v>
      </c>
      <c r="AA44" s="199" t="s">
        <v>220</v>
      </c>
      <c r="AB44" s="199"/>
      <c r="AC44" s="199"/>
      <c r="AD44" s="199"/>
      <c r="AE44" s="199"/>
      <c r="AF44" s="199"/>
      <c r="AG44" s="199"/>
      <c r="AI44" s="200" t="s">
        <v>157</v>
      </c>
      <c r="AJ44" s="210"/>
      <c r="AK44" s="210"/>
      <c r="AL44" s="211"/>
      <c r="AM44" s="37"/>
      <c r="AN44" s="37"/>
      <c r="AO44" s="37"/>
      <c r="AP44" s="37"/>
      <c r="AQ44" s="37"/>
    </row>
    <row r="45" spans="1:43" s="51" customFormat="1" ht="12" customHeight="1" x14ac:dyDescent="0.3">
      <c r="C45" s="51" t="s">
        <v>85</v>
      </c>
      <c r="D45" s="213" t="s">
        <v>19</v>
      </c>
      <c r="E45" s="51" t="s">
        <v>88</v>
      </c>
      <c r="M45" s="51" t="s">
        <v>51</v>
      </c>
      <c r="N45" s="213" t="s">
        <v>19</v>
      </c>
      <c r="O45" s="213"/>
      <c r="P45" s="51" t="s">
        <v>102</v>
      </c>
      <c r="U45" s="37"/>
      <c r="V45" s="37"/>
      <c r="W45" s="37"/>
      <c r="X45" s="37"/>
      <c r="AA45" s="204"/>
      <c r="AB45" s="204"/>
      <c r="AC45" s="265">
        <v>4</v>
      </c>
      <c r="AD45" s="204"/>
      <c r="AE45" s="204"/>
      <c r="AF45" s="204"/>
      <c r="AG45" s="204"/>
      <c r="AI45" s="51" t="s">
        <v>158</v>
      </c>
      <c r="AJ45" s="37"/>
      <c r="AK45" s="37"/>
      <c r="AL45" s="37"/>
      <c r="AM45" s="37"/>
      <c r="AN45" s="37"/>
      <c r="AO45" s="37"/>
      <c r="AP45" s="37"/>
      <c r="AQ45" s="37"/>
    </row>
    <row r="46" spans="1:43" s="51" customFormat="1" ht="12" customHeight="1" x14ac:dyDescent="0.3">
      <c r="C46" s="51" t="s">
        <v>86</v>
      </c>
      <c r="D46" s="213" t="s">
        <v>19</v>
      </c>
      <c r="E46" s="51" t="s">
        <v>89</v>
      </c>
      <c r="K46" s="37"/>
      <c r="L46" s="37"/>
      <c r="M46" s="202" t="s">
        <v>56</v>
      </c>
      <c r="N46" s="213" t="s">
        <v>19</v>
      </c>
      <c r="O46" s="213"/>
      <c r="P46" s="51" t="s">
        <v>164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4"/>
      <c r="AJ46" s="37"/>
      <c r="AK46" s="37"/>
      <c r="AL46" s="37"/>
      <c r="AM46" s="37"/>
      <c r="AN46" s="37"/>
      <c r="AO46" s="37"/>
      <c r="AP46" s="37"/>
      <c r="AQ46" s="37"/>
    </row>
    <row r="47" spans="1:43" s="1" customFormat="1" ht="12" customHeight="1" x14ac:dyDescent="0.3">
      <c r="C47" s="265" t="s">
        <v>176</v>
      </c>
      <c r="D47" s="235" t="s">
        <v>19</v>
      </c>
      <c r="E47" s="51" t="s">
        <v>223</v>
      </c>
      <c r="F47" s="51"/>
      <c r="G47" s="51"/>
      <c r="H47" s="51"/>
      <c r="I47" s="51"/>
      <c r="J47" s="51"/>
      <c r="K47" s="37"/>
      <c r="L47" s="37"/>
      <c r="M47" s="265" t="s">
        <v>169</v>
      </c>
      <c r="N47" s="213" t="s">
        <v>19</v>
      </c>
      <c r="O47" s="213"/>
      <c r="P47" s="51" t="s">
        <v>172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  <c r="AN47"/>
      <c r="AO47"/>
      <c r="AP47"/>
      <c r="AQ47"/>
    </row>
    <row r="48" spans="1:43" s="2" customFormat="1" x14ac:dyDescent="0.3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</row>
    <row r="49" spans="5:10" x14ac:dyDescent="0.3">
      <c r="E49" s="1"/>
      <c r="F49" s="1"/>
      <c r="G49" s="1"/>
      <c r="H49" s="1"/>
      <c r="I49" s="1"/>
      <c r="J49" s="1"/>
    </row>
  </sheetData>
  <mergeCells count="20">
    <mergeCell ref="A1:AL1"/>
    <mergeCell ref="A2:AL2"/>
    <mergeCell ref="A3:AL3"/>
    <mergeCell ref="AL7:AL10"/>
    <mergeCell ref="L8:S8"/>
    <mergeCell ref="T8:AA8"/>
    <mergeCell ref="AB8:AI8"/>
    <mergeCell ref="L9:S9"/>
    <mergeCell ref="T9:AA9"/>
    <mergeCell ref="AB9:AI9"/>
    <mergeCell ref="AJ7:AK8"/>
    <mergeCell ref="AJ9:AJ10"/>
    <mergeCell ref="AK9:AK10"/>
    <mergeCell ref="A7:A10"/>
    <mergeCell ref="B7:B10"/>
    <mergeCell ref="D7:AI7"/>
    <mergeCell ref="C9:C10"/>
    <mergeCell ref="D8:K8"/>
    <mergeCell ref="D9:K9"/>
    <mergeCell ref="A4:AL4"/>
  </mergeCells>
  <conditionalFormatting sqref="AL44">
    <cfRule type="containsText" dxfId="22" priority="2" operator="containsText" text="TT">
      <formula>NOT(ISERROR(SEARCH("TT",AL44)))</formula>
    </cfRule>
  </conditionalFormatting>
  <conditionalFormatting sqref="AL11:AL42">
    <cfRule type="containsText" dxfId="21" priority="1" operator="containsText" text="TT">
      <formula>NOT(ISERROR(SEARCH("TT",AL11)))</formula>
    </cfRule>
  </conditionalFormatting>
  <pageMargins left="0.4" right="0.7" top="0.5" bottom="0.12" header="0.2" footer="0.12"/>
  <pageSetup paperSize="5" orientation="landscape" horizontalDpi="4294967293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R76"/>
  <sheetViews>
    <sheetView topLeftCell="A55" workbookViewId="0">
      <selection activeCell="D79" sqref="D79"/>
    </sheetView>
  </sheetViews>
  <sheetFormatPr defaultRowHeight="14.4" x14ac:dyDescent="0.3"/>
  <cols>
    <col min="1" max="1" width="3.6640625" customWidth="1"/>
    <col min="2" max="2" width="17.33203125" customWidth="1"/>
    <col min="3" max="3" width="9.6640625" customWidth="1"/>
    <col min="4" max="4" width="17" customWidth="1"/>
    <col min="5" max="5" width="8.44140625" customWidth="1"/>
    <col min="6" max="6" width="12.5546875" customWidth="1"/>
    <col min="7" max="8" width="8.6640625" customWidth="1"/>
    <col min="9" max="9" width="14.44140625" customWidth="1"/>
    <col min="10" max="10" width="1" customWidth="1"/>
    <col min="11" max="11" width="3" customWidth="1"/>
    <col min="12" max="12" width="6" customWidth="1"/>
    <col min="13" max="13" width="9.33203125" customWidth="1"/>
    <col min="14" max="14" width="14" customWidth="1"/>
    <col min="15" max="15" width="5.6640625" customWidth="1"/>
    <col min="16" max="16" width="7.33203125" customWidth="1"/>
    <col min="17" max="17" width="7.109375" customWidth="1"/>
    <col min="18" max="18" width="7" customWidth="1"/>
  </cols>
  <sheetData>
    <row r="1" spans="1:44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" customHeight="1" x14ac:dyDescent="0.3">
      <c r="A2" s="526" t="s">
        <v>34</v>
      </c>
      <c r="B2" s="526"/>
      <c r="C2" s="526"/>
      <c r="D2" s="526"/>
      <c r="E2" s="526"/>
      <c r="F2" s="526"/>
      <c r="G2" s="526"/>
      <c r="H2" s="526"/>
      <c r="I2" s="526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3"/>
    <row r="5" spans="1:44" x14ac:dyDescent="0.3">
      <c r="A5" s="577" t="s">
        <v>11</v>
      </c>
      <c r="B5" s="577"/>
      <c r="C5" s="577"/>
      <c r="D5" s="577"/>
      <c r="E5" s="577"/>
      <c r="F5" s="577"/>
      <c r="G5" s="577"/>
      <c r="H5" s="577"/>
      <c r="I5" s="577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3">
      <c r="A6" s="79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24" t="s">
        <v>94</v>
      </c>
      <c r="B7" s="524" t="s">
        <v>14</v>
      </c>
      <c r="C7" s="579" t="s">
        <v>15</v>
      </c>
      <c r="D7" s="581" t="s">
        <v>7</v>
      </c>
      <c r="E7" s="512" t="s">
        <v>8</v>
      </c>
      <c r="F7" s="579" t="s">
        <v>16</v>
      </c>
      <c r="G7" s="512" t="s">
        <v>17</v>
      </c>
      <c r="H7" s="512" t="s">
        <v>95</v>
      </c>
      <c r="I7" s="524" t="s">
        <v>18</v>
      </c>
    </row>
    <row r="8" spans="1:44" s="1" customFormat="1" ht="15" customHeight="1" thickBot="1" x14ac:dyDescent="0.25">
      <c r="A8" s="578"/>
      <c r="B8" s="578"/>
      <c r="C8" s="580"/>
      <c r="D8" s="582"/>
      <c r="E8" s="513" t="s">
        <v>9</v>
      </c>
      <c r="F8" s="580"/>
      <c r="G8" s="513" t="s">
        <v>10</v>
      </c>
      <c r="H8" s="513" t="s">
        <v>96</v>
      </c>
      <c r="I8" s="583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1.4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1.4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1.4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1.4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1.4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1.4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1.4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1.4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1.4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1.4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1.4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1.4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1.4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1.4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1.4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1.4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1.4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1.4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1.4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1.4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1.4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1.4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1.4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3.2" x14ac:dyDescent="0.25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1.4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1.4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3.2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1.4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1.4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1.4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1.4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1.4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1.4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1.4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1.4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1.4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1.4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5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5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5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5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5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5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5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3.2" x14ac:dyDescent="0.25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5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5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3.2" x14ac:dyDescent="0.25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5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5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3.2" x14ac:dyDescent="0.25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5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3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3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3">
      <c r="G71" s="30" t="s">
        <v>98</v>
      </c>
    </row>
    <row r="75" spans="1:21" x14ac:dyDescent="0.3">
      <c r="G75" t="s">
        <v>99</v>
      </c>
    </row>
    <row r="76" spans="1:21" x14ac:dyDescent="0.3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G85"/>
  <sheetViews>
    <sheetView topLeftCell="A19" workbookViewId="0">
      <selection activeCell="E51" sqref="E51"/>
    </sheetView>
  </sheetViews>
  <sheetFormatPr defaultRowHeight="14.4" x14ac:dyDescent="0.3"/>
  <cols>
    <col min="1" max="1" width="3.6640625" customWidth="1"/>
    <col min="2" max="2" width="25.44140625" customWidth="1"/>
    <col min="3" max="3" width="3.109375" style="28" customWidth="1"/>
    <col min="4" max="5" width="3.6640625" style="37" customWidth="1"/>
    <col min="6" max="7" width="3.6640625" style="213" customWidth="1"/>
    <col min="8" max="8" width="4.33203125" style="37" customWidth="1"/>
    <col min="9" max="10" width="4.109375" style="37" customWidth="1"/>
    <col min="11" max="13" width="4.6640625" customWidth="1"/>
    <col min="14" max="17" width="3.6640625" style="37" customWidth="1"/>
    <col min="18" max="20" width="4.6640625" style="37" customWidth="1"/>
    <col min="21" max="21" width="2.109375" customWidth="1"/>
    <col min="22" max="22" width="3.6640625" customWidth="1"/>
    <col min="23" max="23" width="18.6640625" customWidth="1"/>
    <col min="24" max="24" width="6.33203125" customWidth="1"/>
    <col min="25" max="25" width="21.109375" customWidth="1"/>
    <col min="26" max="26" width="18.5546875" customWidth="1"/>
    <col min="27" max="27" width="38.109375" customWidth="1"/>
    <col min="28" max="28" width="7.109375" customWidth="1"/>
  </cols>
  <sheetData>
    <row r="1" spans="1:33" s="2" customFormat="1" ht="13.8" x14ac:dyDescent="0.25">
      <c r="A1" s="627" t="s">
        <v>177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W1" s="615" t="s">
        <v>161</v>
      </c>
      <c r="X1" s="615"/>
      <c r="Y1" s="615"/>
      <c r="Z1" s="615"/>
      <c r="AA1" s="615"/>
    </row>
    <row r="2" spans="1:33" s="2" customFormat="1" ht="13.8" x14ac:dyDescent="0.25">
      <c r="A2" s="615" t="s">
        <v>161</v>
      </c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W2" s="616" t="s">
        <v>217</v>
      </c>
      <c r="X2" s="616"/>
      <c r="Y2" s="616"/>
      <c r="Z2" s="616"/>
      <c r="AA2" s="616"/>
    </row>
    <row r="3" spans="1:33" s="2" customFormat="1" x14ac:dyDescent="0.3">
      <c r="A3" s="628" t="str">
        <f>'N. RAPOR 7A'!A3:T3</f>
        <v>TAHUN PELAJARAN 2020/2021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  <c r="V3"/>
      <c r="W3"/>
      <c r="X3"/>
      <c r="Y3"/>
      <c r="Z3"/>
      <c r="AA3"/>
    </row>
    <row r="4" spans="1:33" s="2" customFormat="1" ht="17.25" customHeight="1" x14ac:dyDescent="0.3">
      <c r="A4" s="3" t="s">
        <v>22</v>
      </c>
      <c r="B4" s="4"/>
      <c r="C4" s="442" t="s">
        <v>23</v>
      </c>
      <c r="D4" s="285" t="str">
        <f>Nilai_P_7E!D5</f>
        <v>7E</v>
      </c>
      <c r="E4" s="286"/>
      <c r="F4" s="287"/>
      <c r="G4" s="288"/>
      <c r="H4" s="289"/>
      <c r="I4" s="288"/>
      <c r="J4" s="289"/>
      <c r="K4" s="4"/>
      <c r="L4" s="4"/>
      <c r="M4" s="287"/>
      <c r="N4" s="285" t="s">
        <v>20</v>
      </c>
      <c r="O4" s="289"/>
      <c r="Q4" s="288" t="s">
        <v>19</v>
      </c>
      <c r="R4" s="289" t="str">
        <f>'D. HADIR_7E'!E6</f>
        <v xml:space="preserve">. . . . . . . . . . . . . . . . </v>
      </c>
      <c r="S4" s="289"/>
      <c r="T4" s="289"/>
      <c r="W4" s="3" t="s">
        <v>178</v>
      </c>
      <c r="X4" s="290" t="str">
        <f>D4</f>
        <v>7E</v>
      </c>
      <c r="Y4" s="4"/>
      <c r="Z4" s="291" t="s">
        <v>179</v>
      </c>
      <c r="AA4" s="292" t="str">
        <f>R5</f>
        <v>I (Ganjil)</v>
      </c>
      <c r="AB4"/>
    </row>
    <row r="5" spans="1:33" s="2" customFormat="1" ht="12.75" customHeight="1" thickBot="1" x14ac:dyDescent="0.35">
      <c r="A5" s="3" t="s">
        <v>24</v>
      </c>
      <c r="B5" s="4"/>
      <c r="C5" s="442" t="s">
        <v>19</v>
      </c>
      <c r="D5" s="285">
        <v>66</v>
      </c>
      <c r="E5" s="286"/>
      <c r="F5" s="287"/>
      <c r="G5" s="288"/>
      <c r="H5" s="289"/>
      <c r="I5" s="288"/>
      <c r="J5" s="289"/>
      <c r="K5" s="10"/>
      <c r="L5" s="4"/>
      <c r="M5" s="287"/>
      <c r="N5" s="285" t="s">
        <v>21</v>
      </c>
      <c r="O5" s="289"/>
      <c r="Q5" s="288" t="s">
        <v>19</v>
      </c>
      <c r="R5" s="289" t="str">
        <f>'D. HADIR_7E'!E8</f>
        <v>I (Ganjil)</v>
      </c>
      <c r="S5" s="289"/>
      <c r="T5" s="289"/>
      <c r="W5" s="10" t="s">
        <v>180</v>
      </c>
      <c r="X5" s="506" t="str">
        <f>R4</f>
        <v xml:space="preserve">. . . . . . . . . . . . . . . . </v>
      </c>
      <c r="AB5"/>
      <c r="AC5" s="10"/>
      <c r="AD5"/>
      <c r="AE5" s="291"/>
      <c r="AF5" s="28"/>
      <c r="AG5" s="293"/>
    </row>
    <row r="6" spans="1:33" s="2" customFormat="1" ht="12" customHeight="1" x14ac:dyDescent="0.3">
      <c r="A6" s="619" t="s">
        <v>0</v>
      </c>
      <c r="B6" s="629" t="s">
        <v>4</v>
      </c>
      <c r="C6" s="630" t="s">
        <v>1</v>
      </c>
      <c r="D6" s="624" t="s">
        <v>32</v>
      </c>
      <c r="E6" s="624"/>
      <c r="F6" s="624"/>
      <c r="G6" s="624"/>
      <c r="H6" s="624"/>
      <c r="I6" s="624"/>
      <c r="J6" s="632"/>
      <c r="K6" s="633" t="s">
        <v>30</v>
      </c>
      <c r="L6" s="634"/>
      <c r="M6" s="621" t="s">
        <v>2</v>
      </c>
      <c r="N6" s="623" t="s">
        <v>181</v>
      </c>
      <c r="O6" s="624"/>
      <c r="P6" s="624"/>
      <c r="Q6" s="624"/>
      <c r="R6" s="625" t="s">
        <v>31</v>
      </c>
      <c r="S6" s="626"/>
      <c r="T6" s="617" t="s">
        <v>2</v>
      </c>
      <c r="V6" s="619" t="s">
        <v>0</v>
      </c>
      <c r="W6" s="607" t="s">
        <v>182</v>
      </c>
      <c r="X6" s="608"/>
      <c r="Y6" s="608"/>
      <c r="Z6" s="608"/>
      <c r="AA6" s="609"/>
      <c r="AB6"/>
    </row>
    <row r="7" spans="1:33" s="2" customFormat="1" ht="14.25" customHeight="1" thickBot="1" x14ac:dyDescent="0.35">
      <c r="A7" s="642"/>
      <c r="B7" s="643"/>
      <c r="C7" s="644"/>
      <c r="D7" s="297" t="s">
        <v>188</v>
      </c>
      <c r="E7" s="298" t="s">
        <v>189</v>
      </c>
      <c r="F7" s="297" t="s">
        <v>190</v>
      </c>
      <c r="G7" s="298" t="s">
        <v>191</v>
      </c>
      <c r="H7" s="299" t="s">
        <v>28</v>
      </c>
      <c r="I7" s="300" t="s">
        <v>26</v>
      </c>
      <c r="J7" s="301" t="s">
        <v>27</v>
      </c>
      <c r="K7" s="302" t="s">
        <v>186</v>
      </c>
      <c r="L7" s="303" t="s">
        <v>187</v>
      </c>
      <c r="M7" s="641"/>
      <c r="N7" s="294" t="s">
        <v>183</v>
      </c>
      <c r="O7" s="294" t="s">
        <v>184</v>
      </c>
      <c r="P7" s="295" t="s">
        <v>185</v>
      </c>
      <c r="Q7" s="295" t="s">
        <v>222</v>
      </c>
      <c r="R7" s="296" t="s">
        <v>186</v>
      </c>
      <c r="S7" s="422" t="s">
        <v>187</v>
      </c>
      <c r="T7" s="640"/>
      <c r="V7" s="620"/>
      <c r="W7" s="610" t="s">
        <v>193</v>
      </c>
      <c r="X7" s="611"/>
      <c r="Y7" s="612"/>
      <c r="Z7" s="613" t="s">
        <v>192</v>
      </c>
      <c r="AA7" s="614"/>
      <c r="AB7"/>
    </row>
    <row r="8" spans="1:33" s="2" customFormat="1" ht="15" customHeight="1" thickTop="1" x14ac:dyDescent="0.3">
      <c r="A8" s="371" t="s">
        <v>194</v>
      </c>
      <c r="B8" s="496" t="s">
        <v>353</v>
      </c>
      <c r="C8" s="499" t="s">
        <v>12</v>
      </c>
      <c r="D8" s="495" t="e">
        <f>Nilai_P_7E!K11</f>
        <v>#DIV/0!</v>
      </c>
      <c r="E8" s="372" t="e">
        <f>Nilai_P_7E!S11</f>
        <v>#DIV/0!</v>
      </c>
      <c r="F8" s="372" t="e">
        <f>Nilai_P_7E!AA11</f>
        <v>#DIV/0!</v>
      </c>
      <c r="G8" s="372" t="e">
        <f>Nilai_P_7E!AI11</f>
        <v>#DIV/0!</v>
      </c>
      <c r="H8" s="372" t="e">
        <f>AVERAGE(D8:G8)</f>
        <v>#DIV/0!</v>
      </c>
      <c r="I8" s="372">
        <f>Nilai_P_7E!AK11</f>
        <v>0</v>
      </c>
      <c r="J8" s="372">
        <f>Nilai_P_7E!AL11</f>
        <v>0</v>
      </c>
      <c r="K8" s="378" t="e">
        <f t="shared" ref="K8:K34" si="0">((2*H8)+I8+J8)/4</f>
        <v>#DIV/0!</v>
      </c>
      <c r="L8" s="413" t="e">
        <f>IF(K8&lt;66,"D",IF(K8&lt;78,"C",IF(K8&lt;89,"B","A")))</f>
        <v>#DIV/0!</v>
      </c>
      <c r="M8" s="429" t="e">
        <f>IF(K8&gt;$D$5,"T","TT")</f>
        <v>#DIV/0!</v>
      </c>
      <c r="N8" s="372" t="e">
        <f>Nilai_K_7E!K11</f>
        <v>#DIV/0!</v>
      </c>
      <c r="O8" s="372" t="e">
        <f>Nilai_K_7E!S11</f>
        <v>#DIV/0!</v>
      </c>
      <c r="P8" s="373" t="e">
        <f>Nilai_K_7E!AA11</f>
        <v>#DIV/0!</v>
      </c>
      <c r="Q8" s="374" t="e">
        <f>Nilai_K_7E!AI11</f>
        <v>#DIV/0!</v>
      </c>
      <c r="R8" s="430" t="e">
        <f t="shared" ref="R8" si="1">AVERAGE(N8:Q8)</f>
        <v>#DIV/0!</v>
      </c>
      <c r="S8" s="413" t="e">
        <f t="shared" ref="S8:S34" si="2">IF(R8&lt;66,"D",IF(R8&lt;78,"C",IF(R8&lt;89,"B","A")))</f>
        <v>#DIV/0!</v>
      </c>
      <c r="T8" s="376" t="e">
        <f>IF(R8&gt;=D5,"T","TT")</f>
        <v>#DIV/0!</v>
      </c>
      <c r="V8" s="315" t="s">
        <v>194</v>
      </c>
      <c r="W8" s="584"/>
      <c r="X8" s="585"/>
      <c r="Y8" s="588"/>
      <c r="Z8" s="598"/>
      <c r="AA8" s="599"/>
      <c r="AB8"/>
    </row>
    <row r="9" spans="1:33" s="2" customFormat="1" ht="15" customHeight="1" x14ac:dyDescent="0.3">
      <c r="A9" s="307">
        <v>2</v>
      </c>
      <c r="B9" s="481" t="s">
        <v>354</v>
      </c>
      <c r="C9" s="500" t="s">
        <v>12</v>
      </c>
      <c r="D9" s="394" t="e">
        <f>Nilai_P_7E!K12</f>
        <v>#DIV/0!</v>
      </c>
      <c r="E9" s="380" t="e">
        <f>Nilai_P_7E!S12</f>
        <v>#DIV/0!</v>
      </c>
      <c r="F9" s="380" t="e">
        <f>Nilai_P_7E!AA12</f>
        <v>#DIV/0!</v>
      </c>
      <c r="G9" s="380" t="e">
        <f>Nilai_P_7E!AI12</f>
        <v>#DIV/0!</v>
      </c>
      <c r="H9" s="380" t="e">
        <f t="shared" ref="H9:H34" si="3">AVERAGE(D9:G9)</f>
        <v>#DIV/0!</v>
      </c>
      <c r="I9" s="384">
        <f>Nilai_P_7F!AK12</f>
        <v>0</v>
      </c>
      <c r="J9" s="423">
        <f>Nilai_P_7F!AL12</f>
        <v>0</v>
      </c>
      <c r="K9" s="385" t="e">
        <f t="shared" si="0"/>
        <v>#DIV/0!</v>
      </c>
      <c r="L9" s="414" t="e">
        <f t="shared" ref="L9:L34" si="4">IF(K9&lt;66,"D",IF(K9&lt;78,"C",IF(K9&lt;89,"B","A")))</f>
        <v>#DIV/0!</v>
      </c>
      <c r="M9" s="379" t="e">
        <f>IF(K9&gt;$D$5,"T","TT")</f>
        <v>#DIV/0!</v>
      </c>
      <c r="N9" s="380" t="e">
        <f>Nilai_K_7E!K12</f>
        <v>#DIV/0!</v>
      </c>
      <c r="O9" s="380" t="e">
        <f>Nilai_K_7E!S12</f>
        <v>#DIV/0!</v>
      </c>
      <c r="P9" s="381" t="e">
        <f>Nilai_K_7E!AA12</f>
        <v>#DIV/0!</v>
      </c>
      <c r="Q9" s="382" t="e">
        <f>Nilai_K_7E!AI12</f>
        <v>#DIV/0!</v>
      </c>
      <c r="R9" s="375" t="e">
        <f t="shared" ref="R9:R34" si="5">AVERAGE(N9:Q9)</f>
        <v>#DIV/0!</v>
      </c>
      <c r="S9" s="414" t="e">
        <f t="shared" si="2"/>
        <v>#DIV/0!</v>
      </c>
      <c r="T9" s="379" t="e">
        <f t="shared" ref="T9:T34" si="6">IF(R9&gt;=D6,"T","TT")</f>
        <v>#DIV/0!</v>
      </c>
      <c r="V9" s="315">
        <v>2</v>
      </c>
      <c r="W9" s="584"/>
      <c r="X9" s="585"/>
      <c r="Y9" s="588"/>
      <c r="Z9" s="598"/>
      <c r="AA9" s="599"/>
      <c r="AB9"/>
    </row>
    <row r="10" spans="1:33" s="2" customFormat="1" ht="15" customHeight="1" x14ac:dyDescent="0.3">
      <c r="A10" s="307">
        <v>3</v>
      </c>
      <c r="B10" s="481" t="s">
        <v>355</v>
      </c>
      <c r="C10" s="500" t="s">
        <v>12</v>
      </c>
      <c r="D10" s="394" t="e">
        <f>Nilai_P_7E!K13</f>
        <v>#DIV/0!</v>
      </c>
      <c r="E10" s="380" t="e">
        <f>Nilai_P_7E!S13</f>
        <v>#DIV/0!</v>
      </c>
      <c r="F10" s="380" t="e">
        <f>Nilai_P_7E!AA13</f>
        <v>#DIV/0!</v>
      </c>
      <c r="G10" s="380" t="e">
        <f>Nilai_P_7E!AI13</f>
        <v>#DIV/0!</v>
      </c>
      <c r="H10" s="380" t="e">
        <f t="shared" si="3"/>
        <v>#DIV/0!</v>
      </c>
      <c r="I10" s="384">
        <f>Nilai_P_7F!AK13</f>
        <v>0</v>
      </c>
      <c r="J10" s="423">
        <f>Nilai_P_7F!AL13</f>
        <v>0</v>
      </c>
      <c r="K10" s="385" t="e">
        <f t="shared" si="0"/>
        <v>#DIV/0!</v>
      </c>
      <c r="L10" s="414" t="e">
        <f t="shared" si="4"/>
        <v>#DIV/0!</v>
      </c>
      <c r="M10" s="379" t="e">
        <f t="shared" ref="M10:M34" si="7">IF(K10&gt;$D$5,"T","TT")</f>
        <v>#DIV/0!</v>
      </c>
      <c r="N10" s="380" t="e">
        <f>Nilai_K_7E!K13</f>
        <v>#DIV/0!</v>
      </c>
      <c r="O10" s="380" t="e">
        <f>Nilai_K_7E!S13</f>
        <v>#DIV/0!</v>
      </c>
      <c r="P10" s="381" t="e">
        <f>Nilai_K_7E!AA13</f>
        <v>#DIV/0!</v>
      </c>
      <c r="Q10" s="382" t="e">
        <f>Nilai_K_7E!AI13</f>
        <v>#DIV/0!</v>
      </c>
      <c r="R10" s="375" t="e">
        <f t="shared" si="5"/>
        <v>#DIV/0!</v>
      </c>
      <c r="S10" s="414" t="e">
        <f t="shared" si="2"/>
        <v>#DIV/0!</v>
      </c>
      <c r="T10" s="379" t="e">
        <f t="shared" si="6"/>
        <v>#DIV/0!</v>
      </c>
      <c r="V10" s="315">
        <v>3</v>
      </c>
      <c r="W10" s="584"/>
      <c r="X10" s="585"/>
      <c r="Y10" s="588"/>
      <c r="Z10" s="598"/>
      <c r="AA10" s="599"/>
      <c r="AB10"/>
    </row>
    <row r="11" spans="1:33" s="2" customFormat="1" ht="15" customHeight="1" x14ac:dyDescent="0.3">
      <c r="A11" s="307">
        <v>4</v>
      </c>
      <c r="B11" s="497" t="s">
        <v>356</v>
      </c>
      <c r="C11" s="500" t="s">
        <v>6</v>
      </c>
      <c r="D11" s="394" t="e">
        <f>Nilai_P_7E!K14</f>
        <v>#DIV/0!</v>
      </c>
      <c r="E11" s="380" t="e">
        <f>Nilai_P_7E!S14</f>
        <v>#DIV/0!</v>
      </c>
      <c r="F11" s="380" t="e">
        <f>Nilai_P_7E!AA14</f>
        <v>#DIV/0!</v>
      </c>
      <c r="G11" s="380" t="e">
        <f>Nilai_P_7E!AI14</f>
        <v>#DIV/0!</v>
      </c>
      <c r="H11" s="380" t="e">
        <f t="shared" si="3"/>
        <v>#DIV/0!</v>
      </c>
      <c r="I11" s="384">
        <f>Nilai_P_7F!AK14</f>
        <v>0</v>
      </c>
      <c r="J11" s="423">
        <f>Nilai_P_7F!AL14</f>
        <v>0</v>
      </c>
      <c r="K11" s="385" t="e">
        <f t="shared" si="0"/>
        <v>#DIV/0!</v>
      </c>
      <c r="L11" s="414" t="e">
        <f t="shared" si="4"/>
        <v>#DIV/0!</v>
      </c>
      <c r="M11" s="379" t="e">
        <f t="shared" si="7"/>
        <v>#DIV/0!</v>
      </c>
      <c r="N11" s="380" t="e">
        <f>Nilai_K_7E!K14</f>
        <v>#DIV/0!</v>
      </c>
      <c r="O11" s="380" t="e">
        <f>Nilai_K_7E!S14</f>
        <v>#DIV/0!</v>
      </c>
      <c r="P11" s="381" t="e">
        <f>Nilai_K_7E!AA14</f>
        <v>#DIV/0!</v>
      </c>
      <c r="Q11" s="382" t="e">
        <f>Nilai_K_7E!AI14</f>
        <v>#DIV/0!</v>
      </c>
      <c r="R11" s="375" t="e">
        <f t="shared" si="5"/>
        <v>#DIV/0!</v>
      </c>
      <c r="S11" s="414" t="e">
        <f t="shared" si="2"/>
        <v>#DIV/0!</v>
      </c>
      <c r="T11" s="379" t="e">
        <f t="shared" si="6"/>
        <v>#DIV/0!</v>
      </c>
      <c r="V11" s="315">
        <v>5</v>
      </c>
      <c r="W11" s="584"/>
      <c r="X11" s="585"/>
      <c r="Y11" s="588"/>
      <c r="Z11" s="598"/>
      <c r="AA11" s="599"/>
      <c r="AB11"/>
    </row>
    <row r="12" spans="1:33" s="386" customFormat="1" ht="15" customHeight="1" x14ac:dyDescent="0.3">
      <c r="A12" s="307">
        <v>5</v>
      </c>
      <c r="B12" s="481" t="s">
        <v>357</v>
      </c>
      <c r="C12" s="500" t="s">
        <v>12</v>
      </c>
      <c r="D12" s="394" t="e">
        <f>Nilai_P_7E!K15</f>
        <v>#DIV/0!</v>
      </c>
      <c r="E12" s="380" t="e">
        <f>Nilai_P_7E!S15</f>
        <v>#DIV/0!</v>
      </c>
      <c r="F12" s="380" t="e">
        <f>Nilai_P_7E!AA15</f>
        <v>#DIV/0!</v>
      </c>
      <c r="G12" s="380" t="e">
        <f>Nilai_P_7E!AI15</f>
        <v>#DIV/0!</v>
      </c>
      <c r="H12" s="380" t="e">
        <f t="shared" si="3"/>
        <v>#DIV/0!</v>
      </c>
      <c r="I12" s="384">
        <f>Nilai_P_7F!AK15</f>
        <v>0</v>
      </c>
      <c r="J12" s="423">
        <f>Nilai_P_7F!AL15</f>
        <v>0</v>
      </c>
      <c r="K12" s="385" t="e">
        <f t="shared" si="0"/>
        <v>#DIV/0!</v>
      </c>
      <c r="L12" s="414" t="e">
        <f t="shared" si="4"/>
        <v>#DIV/0!</v>
      </c>
      <c r="M12" s="379" t="e">
        <f t="shared" si="7"/>
        <v>#DIV/0!</v>
      </c>
      <c r="N12" s="380" t="e">
        <f>Nilai_K_7E!K15</f>
        <v>#DIV/0!</v>
      </c>
      <c r="O12" s="380" t="e">
        <f>Nilai_K_7E!S15</f>
        <v>#DIV/0!</v>
      </c>
      <c r="P12" s="381" t="e">
        <f>Nilai_K_7E!AA15</f>
        <v>#DIV/0!</v>
      </c>
      <c r="Q12" s="382" t="e">
        <f>Nilai_K_7E!AI15</f>
        <v>#DIV/0!</v>
      </c>
      <c r="R12" s="375" t="e">
        <f t="shared" si="5"/>
        <v>#DIV/0!</v>
      </c>
      <c r="S12" s="414" t="e">
        <f t="shared" si="2"/>
        <v>#DIV/0!</v>
      </c>
      <c r="T12" s="379" t="e">
        <f t="shared" si="6"/>
        <v>#DIV/0!</v>
      </c>
      <c r="V12" s="315">
        <v>6</v>
      </c>
      <c r="W12" s="602"/>
      <c r="X12" s="603"/>
      <c r="Y12" s="604"/>
      <c r="Z12" s="605"/>
      <c r="AA12" s="606"/>
      <c r="AB12" s="387"/>
    </row>
    <row r="13" spans="1:33" s="2" customFormat="1" ht="15" customHeight="1" x14ac:dyDescent="0.3">
      <c r="A13" s="307">
        <v>6</v>
      </c>
      <c r="B13" s="481" t="s">
        <v>328</v>
      </c>
      <c r="C13" s="500" t="s">
        <v>12</v>
      </c>
      <c r="D13" s="394" t="e">
        <f>Nilai_P_7E!K16</f>
        <v>#DIV/0!</v>
      </c>
      <c r="E13" s="380" t="e">
        <f>Nilai_P_7E!S16</f>
        <v>#DIV/0!</v>
      </c>
      <c r="F13" s="380" t="e">
        <f>Nilai_P_7E!AA16</f>
        <v>#DIV/0!</v>
      </c>
      <c r="G13" s="380" t="e">
        <f>Nilai_P_7E!AI16</f>
        <v>#DIV/0!</v>
      </c>
      <c r="H13" s="380" t="e">
        <f t="shared" si="3"/>
        <v>#DIV/0!</v>
      </c>
      <c r="I13" s="384">
        <f>Nilai_P_7F!AK16</f>
        <v>0</v>
      </c>
      <c r="J13" s="423">
        <f>Nilai_P_7F!AL16</f>
        <v>0</v>
      </c>
      <c r="K13" s="385" t="e">
        <f t="shared" si="0"/>
        <v>#DIV/0!</v>
      </c>
      <c r="L13" s="414" t="e">
        <f t="shared" si="4"/>
        <v>#DIV/0!</v>
      </c>
      <c r="M13" s="379" t="e">
        <f t="shared" si="7"/>
        <v>#DIV/0!</v>
      </c>
      <c r="N13" s="380" t="e">
        <f>Nilai_K_7E!K16</f>
        <v>#DIV/0!</v>
      </c>
      <c r="O13" s="380" t="e">
        <f>Nilai_K_7E!S16</f>
        <v>#DIV/0!</v>
      </c>
      <c r="P13" s="381" t="e">
        <f>Nilai_K_7E!AA16</f>
        <v>#DIV/0!</v>
      </c>
      <c r="Q13" s="382" t="e">
        <f>Nilai_K_7E!AI16</f>
        <v>#DIV/0!</v>
      </c>
      <c r="R13" s="375" t="e">
        <f t="shared" si="5"/>
        <v>#DIV/0!</v>
      </c>
      <c r="S13" s="414" t="e">
        <f t="shared" si="2"/>
        <v>#DIV/0!</v>
      </c>
      <c r="T13" s="379" t="e">
        <f t="shared" si="6"/>
        <v>#DIV/0!</v>
      </c>
      <c r="V13" s="315">
        <v>7</v>
      </c>
      <c r="W13" s="584"/>
      <c r="X13" s="585"/>
      <c r="Y13" s="588"/>
      <c r="Z13" s="598"/>
      <c r="AA13" s="599"/>
      <c r="AB13"/>
    </row>
    <row r="14" spans="1:33" s="2" customFormat="1" ht="15" customHeight="1" x14ac:dyDescent="0.3">
      <c r="A14" s="307">
        <v>7</v>
      </c>
      <c r="B14" s="481" t="s">
        <v>358</v>
      </c>
      <c r="C14" s="500" t="s">
        <v>12</v>
      </c>
      <c r="D14" s="394" t="e">
        <f>Nilai_P_7E!K17</f>
        <v>#DIV/0!</v>
      </c>
      <c r="E14" s="380" t="e">
        <f>Nilai_P_7E!S17</f>
        <v>#DIV/0!</v>
      </c>
      <c r="F14" s="380" t="e">
        <f>Nilai_P_7E!AA17</f>
        <v>#DIV/0!</v>
      </c>
      <c r="G14" s="380" t="e">
        <f>Nilai_P_7E!AI17</f>
        <v>#DIV/0!</v>
      </c>
      <c r="H14" s="380" t="e">
        <f t="shared" si="3"/>
        <v>#DIV/0!</v>
      </c>
      <c r="I14" s="384">
        <f>Nilai_P_7F!AK17</f>
        <v>0</v>
      </c>
      <c r="J14" s="423">
        <f>Nilai_P_7F!AL17</f>
        <v>0</v>
      </c>
      <c r="K14" s="385" t="e">
        <f t="shared" si="0"/>
        <v>#DIV/0!</v>
      </c>
      <c r="L14" s="414" t="e">
        <f t="shared" si="4"/>
        <v>#DIV/0!</v>
      </c>
      <c r="M14" s="379" t="e">
        <f t="shared" si="7"/>
        <v>#DIV/0!</v>
      </c>
      <c r="N14" s="380" t="e">
        <f>Nilai_K_7E!K17</f>
        <v>#DIV/0!</v>
      </c>
      <c r="O14" s="380" t="e">
        <f>Nilai_K_7E!S17</f>
        <v>#DIV/0!</v>
      </c>
      <c r="P14" s="381" t="e">
        <f>Nilai_K_7E!AA17</f>
        <v>#DIV/0!</v>
      </c>
      <c r="Q14" s="382" t="e">
        <f>Nilai_K_7E!AI17</f>
        <v>#DIV/0!</v>
      </c>
      <c r="R14" s="375" t="e">
        <f t="shared" si="5"/>
        <v>#DIV/0!</v>
      </c>
      <c r="S14" s="414" t="e">
        <f t="shared" si="2"/>
        <v>#DIV/0!</v>
      </c>
      <c r="T14" s="379" t="e">
        <f t="shared" si="6"/>
        <v>#DIV/0!</v>
      </c>
      <c r="V14" s="315">
        <v>9</v>
      </c>
      <c r="W14" s="584"/>
      <c r="X14" s="585"/>
      <c r="Y14" s="588"/>
      <c r="Z14" s="598"/>
      <c r="AA14" s="599"/>
      <c r="AB14"/>
    </row>
    <row r="15" spans="1:33" s="2" customFormat="1" ht="15" customHeight="1" x14ac:dyDescent="0.3">
      <c r="A15" s="307">
        <v>8</v>
      </c>
      <c r="B15" s="498" t="s">
        <v>359</v>
      </c>
      <c r="C15" s="500" t="s">
        <v>12</v>
      </c>
      <c r="D15" s="394" t="e">
        <f>Nilai_P_7E!K18</f>
        <v>#DIV/0!</v>
      </c>
      <c r="E15" s="380" t="e">
        <f>Nilai_P_7E!S18</f>
        <v>#DIV/0!</v>
      </c>
      <c r="F15" s="380" t="e">
        <f>Nilai_P_7E!AA18</f>
        <v>#DIV/0!</v>
      </c>
      <c r="G15" s="380" t="e">
        <f>Nilai_P_7E!AI18</f>
        <v>#DIV/0!</v>
      </c>
      <c r="H15" s="380" t="e">
        <f t="shared" si="3"/>
        <v>#DIV/0!</v>
      </c>
      <c r="I15" s="384">
        <f>Nilai_P_7F!AK18</f>
        <v>0</v>
      </c>
      <c r="J15" s="423">
        <f>Nilai_P_7F!AL18</f>
        <v>0</v>
      </c>
      <c r="K15" s="385" t="e">
        <f t="shared" si="0"/>
        <v>#DIV/0!</v>
      </c>
      <c r="L15" s="414" t="e">
        <f t="shared" si="4"/>
        <v>#DIV/0!</v>
      </c>
      <c r="M15" s="379" t="e">
        <f t="shared" si="7"/>
        <v>#DIV/0!</v>
      </c>
      <c r="N15" s="380" t="e">
        <f>Nilai_K_7E!K18</f>
        <v>#DIV/0!</v>
      </c>
      <c r="O15" s="380" t="e">
        <f>Nilai_K_7E!S18</f>
        <v>#DIV/0!</v>
      </c>
      <c r="P15" s="381" t="e">
        <f>Nilai_K_7E!AA18</f>
        <v>#DIV/0!</v>
      </c>
      <c r="Q15" s="382" t="e">
        <f>Nilai_K_7E!AI18</f>
        <v>#DIV/0!</v>
      </c>
      <c r="R15" s="375" t="e">
        <f t="shared" si="5"/>
        <v>#DIV/0!</v>
      </c>
      <c r="S15" s="414" t="e">
        <f t="shared" si="2"/>
        <v>#DIV/0!</v>
      </c>
      <c r="T15" s="379" t="e">
        <f t="shared" si="6"/>
        <v>#DIV/0!</v>
      </c>
      <c r="U15" s="2" t="s">
        <v>3</v>
      </c>
      <c r="V15" s="315">
        <v>10</v>
      </c>
      <c r="W15" s="584"/>
      <c r="X15" s="585"/>
      <c r="Y15" s="588"/>
      <c r="Z15" s="598"/>
      <c r="AA15" s="599"/>
      <c r="AB15"/>
    </row>
    <row r="16" spans="1:33" s="386" customFormat="1" ht="15" customHeight="1" x14ac:dyDescent="0.3">
      <c r="A16" s="307">
        <v>9</v>
      </c>
      <c r="B16" s="481" t="s">
        <v>360</v>
      </c>
      <c r="C16" s="500" t="s">
        <v>12</v>
      </c>
      <c r="D16" s="394" t="e">
        <f>Nilai_P_7E!K19</f>
        <v>#DIV/0!</v>
      </c>
      <c r="E16" s="380" t="e">
        <f>Nilai_P_7E!S19</f>
        <v>#DIV/0!</v>
      </c>
      <c r="F16" s="380" t="e">
        <f>Nilai_P_7E!AA19</f>
        <v>#DIV/0!</v>
      </c>
      <c r="G16" s="380" t="e">
        <f>Nilai_P_7E!AI19</f>
        <v>#DIV/0!</v>
      </c>
      <c r="H16" s="380" t="e">
        <f t="shared" si="3"/>
        <v>#DIV/0!</v>
      </c>
      <c r="I16" s="384">
        <f>Nilai_P_7F!AK19</f>
        <v>0</v>
      </c>
      <c r="J16" s="423">
        <f>Nilai_P_7F!AL19</f>
        <v>0</v>
      </c>
      <c r="K16" s="389" t="e">
        <f t="shared" si="0"/>
        <v>#DIV/0!</v>
      </c>
      <c r="L16" s="414" t="e">
        <f t="shared" si="4"/>
        <v>#DIV/0!</v>
      </c>
      <c r="M16" s="379" t="e">
        <f t="shared" si="7"/>
        <v>#DIV/0!</v>
      </c>
      <c r="N16" s="380" t="e">
        <f>Nilai_K_7E!K19</f>
        <v>#DIV/0!</v>
      </c>
      <c r="O16" s="380" t="e">
        <f>Nilai_K_7E!S19</f>
        <v>#DIV/0!</v>
      </c>
      <c r="P16" s="381" t="e">
        <f>Nilai_K_7E!AA19</f>
        <v>#DIV/0!</v>
      </c>
      <c r="Q16" s="382" t="e">
        <f>Nilai_K_7E!AI19</f>
        <v>#DIV/0!</v>
      </c>
      <c r="R16" s="375" t="e">
        <f t="shared" si="5"/>
        <v>#DIV/0!</v>
      </c>
      <c r="S16" s="414" t="e">
        <f t="shared" si="2"/>
        <v>#DIV/0!</v>
      </c>
      <c r="T16" s="379" t="e">
        <f t="shared" si="6"/>
        <v>#DIV/0!</v>
      </c>
      <c r="U16" s="390"/>
      <c r="V16" s="391">
        <v>11</v>
      </c>
      <c r="W16" s="584"/>
      <c r="X16" s="585"/>
      <c r="Y16" s="588"/>
      <c r="Z16" s="598"/>
      <c r="AA16" s="599"/>
      <c r="AB16" s="387"/>
    </row>
    <row r="17" spans="1:28" s="2" customFormat="1" x14ac:dyDescent="0.3">
      <c r="A17" s="307">
        <v>10</v>
      </c>
      <c r="B17" s="481" t="s">
        <v>361</v>
      </c>
      <c r="C17" s="500" t="s">
        <v>6</v>
      </c>
      <c r="D17" s="394" t="e">
        <f>Nilai_P_7E!K20</f>
        <v>#DIV/0!</v>
      </c>
      <c r="E17" s="380" t="e">
        <f>Nilai_P_7E!S20</f>
        <v>#DIV/0!</v>
      </c>
      <c r="F17" s="380" t="e">
        <f>Nilai_P_7E!AA20</f>
        <v>#DIV/0!</v>
      </c>
      <c r="G17" s="380" t="e">
        <f>Nilai_P_7E!AI20</f>
        <v>#DIV/0!</v>
      </c>
      <c r="H17" s="380" t="e">
        <f t="shared" si="3"/>
        <v>#DIV/0!</v>
      </c>
      <c r="I17" s="384">
        <f>Nilai_P_7F!AK20</f>
        <v>0</v>
      </c>
      <c r="J17" s="423">
        <f>Nilai_P_7F!AL20</f>
        <v>0</v>
      </c>
      <c r="K17" s="385" t="e">
        <f t="shared" si="0"/>
        <v>#DIV/0!</v>
      </c>
      <c r="L17" s="414" t="e">
        <f t="shared" si="4"/>
        <v>#DIV/0!</v>
      </c>
      <c r="M17" s="379" t="e">
        <f t="shared" si="7"/>
        <v>#DIV/0!</v>
      </c>
      <c r="N17" s="380" t="e">
        <f>Nilai_K_7E!K20</f>
        <v>#DIV/0!</v>
      </c>
      <c r="O17" s="380" t="e">
        <f>Nilai_K_7E!S20</f>
        <v>#DIV/0!</v>
      </c>
      <c r="P17" s="381" t="e">
        <f>Nilai_K_7E!AA20</f>
        <v>#DIV/0!</v>
      </c>
      <c r="Q17" s="382" t="e">
        <f>Nilai_K_7E!AI20</f>
        <v>#DIV/0!</v>
      </c>
      <c r="R17" s="375" t="e">
        <f t="shared" si="5"/>
        <v>#DIV/0!</v>
      </c>
      <c r="S17" s="414" t="e">
        <f t="shared" si="2"/>
        <v>#DIV/0!</v>
      </c>
      <c r="T17" s="379" t="e">
        <f t="shared" si="6"/>
        <v>#DIV/0!</v>
      </c>
      <c r="V17" s="315">
        <v>12</v>
      </c>
      <c r="W17" s="584"/>
      <c r="X17" s="585"/>
      <c r="Y17" s="588"/>
      <c r="Z17" s="598"/>
      <c r="AA17" s="599"/>
      <c r="AB17"/>
    </row>
    <row r="18" spans="1:28" s="2" customFormat="1" x14ac:dyDescent="0.3">
      <c r="A18" s="307">
        <v>11</v>
      </c>
      <c r="B18" s="481" t="s">
        <v>362</v>
      </c>
      <c r="C18" s="500" t="s">
        <v>12</v>
      </c>
      <c r="D18" s="394" t="e">
        <f>Nilai_P_7E!K21</f>
        <v>#DIV/0!</v>
      </c>
      <c r="E18" s="380" t="e">
        <f>Nilai_P_7E!S21</f>
        <v>#DIV/0!</v>
      </c>
      <c r="F18" s="380" t="e">
        <f>Nilai_P_7E!AA21</f>
        <v>#DIV/0!</v>
      </c>
      <c r="G18" s="380" t="e">
        <f>Nilai_P_7E!AI21</f>
        <v>#DIV/0!</v>
      </c>
      <c r="H18" s="380" t="e">
        <f t="shared" si="3"/>
        <v>#DIV/0!</v>
      </c>
      <c r="I18" s="384">
        <f>Nilai_P_7F!AK21</f>
        <v>0</v>
      </c>
      <c r="J18" s="423">
        <f>Nilai_P_7F!AL21</f>
        <v>0</v>
      </c>
      <c r="K18" s="385" t="e">
        <f t="shared" si="0"/>
        <v>#DIV/0!</v>
      </c>
      <c r="L18" s="414" t="e">
        <f t="shared" si="4"/>
        <v>#DIV/0!</v>
      </c>
      <c r="M18" s="379" t="e">
        <f t="shared" si="7"/>
        <v>#DIV/0!</v>
      </c>
      <c r="N18" s="380" t="e">
        <f>Nilai_K_7E!K21</f>
        <v>#DIV/0!</v>
      </c>
      <c r="O18" s="380" t="e">
        <f>Nilai_K_7E!S21</f>
        <v>#DIV/0!</v>
      </c>
      <c r="P18" s="381" t="e">
        <f>Nilai_K_7E!AA21</f>
        <v>#DIV/0!</v>
      </c>
      <c r="Q18" s="382" t="e">
        <f>Nilai_K_7E!AI21</f>
        <v>#DIV/0!</v>
      </c>
      <c r="R18" s="375" t="e">
        <f t="shared" si="5"/>
        <v>#DIV/0!</v>
      </c>
      <c r="S18" s="414" t="e">
        <f t="shared" si="2"/>
        <v>#DIV/0!</v>
      </c>
      <c r="T18" s="379" t="e">
        <f t="shared" si="6"/>
        <v>#DIV/0!</v>
      </c>
      <c r="V18" s="315">
        <v>13</v>
      </c>
      <c r="W18" s="584"/>
      <c r="X18" s="585"/>
      <c r="Y18" s="588"/>
      <c r="Z18" s="598"/>
      <c r="AA18" s="599"/>
      <c r="AB18"/>
    </row>
    <row r="19" spans="1:28" s="2" customFormat="1" x14ac:dyDescent="0.3">
      <c r="A19" s="307">
        <v>12</v>
      </c>
      <c r="B19" s="481" t="s">
        <v>363</v>
      </c>
      <c r="C19" s="500" t="s">
        <v>12</v>
      </c>
      <c r="D19" s="394" t="e">
        <f>Nilai_P_7E!K22</f>
        <v>#DIV/0!</v>
      </c>
      <c r="E19" s="380" t="e">
        <f>Nilai_P_7E!S22</f>
        <v>#DIV/0!</v>
      </c>
      <c r="F19" s="380" t="e">
        <f>Nilai_P_7E!AA22</f>
        <v>#DIV/0!</v>
      </c>
      <c r="G19" s="380" t="e">
        <f>Nilai_P_7E!AI22</f>
        <v>#DIV/0!</v>
      </c>
      <c r="H19" s="380" t="e">
        <f t="shared" si="3"/>
        <v>#DIV/0!</v>
      </c>
      <c r="I19" s="384">
        <f>Nilai_P_7F!AK22</f>
        <v>0</v>
      </c>
      <c r="J19" s="423">
        <f>Nilai_P_7F!AL22</f>
        <v>0</v>
      </c>
      <c r="K19" s="392" t="e">
        <f t="shared" si="0"/>
        <v>#DIV/0!</v>
      </c>
      <c r="L19" s="414" t="e">
        <f t="shared" si="4"/>
        <v>#DIV/0!</v>
      </c>
      <c r="M19" s="379" t="e">
        <f t="shared" si="7"/>
        <v>#DIV/0!</v>
      </c>
      <c r="N19" s="380" t="e">
        <f>Nilai_K_7E!K22</f>
        <v>#DIV/0!</v>
      </c>
      <c r="O19" s="380" t="e">
        <f>Nilai_K_7E!S22</f>
        <v>#DIV/0!</v>
      </c>
      <c r="P19" s="381" t="e">
        <f>Nilai_K_7E!AA22</f>
        <v>#DIV/0!</v>
      </c>
      <c r="Q19" s="382" t="e">
        <f>Nilai_K_7E!AI22</f>
        <v>#DIV/0!</v>
      </c>
      <c r="R19" s="375" t="e">
        <f t="shared" si="5"/>
        <v>#DIV/0!</v>
      </c>
      <c r="S19" s="414" t="e">
        <f t="shared" si="2"/>
        <v>#DIV/0!</v>
      </c>
      <c r="T19" s="379" t="e">
        <f t="shared" si="6"/>
        <v>#DIV/0!</v>
      </c>
      <c r="V19" s="315">
        <v>27</v>
      </c>
      <c r="W19" s="584"/>
      <c r="X19" s="585"/>
      <c r="Y19" s="588"/>
      <c r="Z19" s="598"/>
      <c r="AA19" s="599"/>
      <c r="AB19"/>
    </row>
    <row r="20" spans="1:28" s="2" customFormat="1" x14ac:dyDescent="0.3">
      <c r="A20" s="307">
        <v>13</v>
      </c>
      <c r="B20" s="481" t="s">
        <v>364</v>
      </c>
      <c r="C20" s="500" t="s">
        <v>12</v>
      </c>
      <c r="D20" s="394" t="e">
        <f>Nilai_P_7E!K23</f>
        <v>#DIV/0!</v>
      </c>
      <c r="E20" s="380" t="e">
        <f>Nilai_P_7E!S23</f>
        <v>#DIV/0!</v>
      </c>
      <c r="F20" s="380" t="e">
        <f>Nilai_P_7E!AA23</f>
        <v>#DIV/0!</v>
      </c>
      <c r="G20" s="380" t="e">
        <f>Nilai_P_7E!AI23</f>
        <v>#DIV/0!</v>
      </c>
      <c r="H20" s="380" t="e">
        <f t="shared" si="3"/>
        <v>#DIV/0!</v>
      </c>
      <c r="I20" s="384">
        <f>Nilai_P_7F!AK23</f>
        <v>0</v>
      </c>
      <c r="J20" s="423">
        <f>Nilai_P_7F!AL23</f>
        <v>0</v>
      </c>
      <c r="K20" s="385" t="e">
        <f t="shared" si="0"/>
        <v>#DIV/0!</v>
      </c>
      <c r="L20" s="414" t="e">
        <f t="shared" si="4"/>
        <v>#DIV/0!</v>
      </c>
      <c r="M20" s="379" t="e">
        <f t="shared" si="7"/>
        <v>#DIV/0!</v>
      </c>
      <c r="N20" s="380" t="e">
        <f>Nilai_K_7E!K23</f>
        <v>#DIV/0!</v>
      </c>
      <c r="O20" s="380" t="e">
        <f>Nilai_K_7E!S23</f>
        <v>#DIV/0!</v>
      </c>
      <c r="P20" s="381" t="e">
        <f>Nilai_K_7E!AA23</f>
        <v>#DIV/0!</v>
      </c>
      <c r="Q20" s="382" t="e">
        <f>Nilai_K_7E!AI23</f>
        <v>#DIV/0!</v>
      </c>
      <c r="R20" s="375" t="e">
        <f t="shared" si="5"/>
        <v>#DIV/0!</v>
      </c>
      <c r="S20" s="414" t="e">
        <f t="shared" si="2"/>
        <v>#DIV/0!</v>
      </c>
      <c r="T20" s="379" t="e">
        <f t="shared" si="6"/>
        <v>#DIV/0!</v>
      </c>
      <c r="V20" s="315">
        <v>14</v>
      </c>
      <c r="W20" s="584"/>
      <c r="X20" s="585"/>
      <c r="Y20" s="588"/>
      <c r="Z20" s="598"/>
      <c r="AA20" s="599"/>
      <c r="AB20"/>
    </row>
    <row r="21" spans="1:28" s="2" customFormat="1" x14ac:dyDescent="0.3">
      <c r="A21" s="307">
        <v>14</v>
      </c>
      <c r="B21" s="481" t="s">
        <v>365</v>
      </c>
      <c r="C21" s="500" t="s">
        <v>12</v>
      </c>
      <c r="D21" s="394" t="e">
        <f>Nilai_P_7E!K24</f>
        <v>#DIV/0!</v>
      </c>
      <c r="E21" s="380" t="e">
        <f>Nilai_P_7E!S24</f>
        <v>#DIV/0!</v>
      </c>
      <c r="F21" s="380" t="e">
        <f>Nilai_P_7E!AA24</f>
        <v>#DIV/0!</v>
      </c>
      <c r="G21" s="380" t="e">
        <f>Nilai_P_7E!AI24</f>
        <v>#DIV/0!</v>
      </c>
      <c r="H21" s="380" t="e">
        <f t="shared" si="3"/>
        <v>#DIV/0!</v>
      </c>
      <c r="I21" s="384">
        <f>Nilai_P_7F!AK24</f>
        <v>0</v>
      </c>
      <c r="J21" s="423">
        <f>Nilai_P_7F!AL24</f>
        <v>0</v>
      </c>
      <c r="K21" s="385" t="e">
        <f t="shared" si="0"/>
        <v>#DIV/0!</v>
      </c>
      <c r="L21" s="414" t="e">
        <f t="shared" si="4"/>
        <v>#DIV/0!</v>
      </c>
      <c r="M21" s="379" t="e">
        <f t="shared" si="7"/>
        <v>#DIV/0!</v>
      </c>
      <c r="N21" s="380" t="e">
        <f>Nilai_K_7E!K24</f>
        <v>#DIV/0!</v>
      </c>
      <c r="O21" s="380" t="e">
        <f>Nilai_K_7E!S24</f>
        <v>#DIV/0!</v>
      </c>
      <c r="P21" s="381" t="e">
        <f>Nilai_K_7E!AA24</f>
        <v>#DIV/0!</v>
      </c>
      <c r="Q21" s="382" t="e">
        <f>Nilai_K_7E!AI24</f>
        <v>#DIV/0!</v>
      </c>
      <c r="R21" s="375" t="e">
        <f t="shared" si="5"/>
        <v>#DIV/0!</v>
      </c>
      <c r="S21" s="414" t="e">
        <f t="shared" si="2"/>
        <v>#DIV/0!</v>
      </c>
      <c r="T21" s="379" t="e">
        <f t="shared" si="6"/>
        <v>#DIV/0!</v>
      </c>
      <c r="V21" s="315">
        <v>15</v>
      </c>
      <c r="W21" s="584"/>
      <c r="X21" s="585"/>
      <c r="Y21" s="588"/>
      <c r="Z21" s="598"/>
      <c r="AA21" s="599"/>
      <c r="AB21"/>
    </row>
    <row r="22" spans="1:28" s="2" customFormat="1" x14ac:dyDescent="0.3">
      <c r="A22" s="307">
        <v>15</v>
      </c>
      <c r="B22" s="481" t="s">
        <v>366</v>
      </c>
      <c r="C22" s="500" t="s">
        <v>12</v>
      </c>
      <c r="D22" s="394" t="e">
        <f>Nilai_P_7E!K25</f>
        <v>#DIV/0!</v>
      </c>
      <c r="E22" s="380" t="e">
        <f>Nilai_P_7E!S25</f>
        <v>#DIV/0!</v>
      </c>
      <c r="F22" s="380" t="e">
        <f>Nilai_P_7E!AA25</f>
        <v>#DIV/0!</v>
      </c>
      <c r="G22" s="380" t="e">
        <f>Nilai_P_7E!AI25</f>
        <v>#DIV/0!</v>
      </c>
      <c r="H22" s="380" t="e">
        <f t="shared" si="3"/>
        <v>#DIV/0!</v>
      </c>
      <c r="I22" s="384">
        <f>Nilai_P_7F!AK25</f>
        <v>0</v>
      </c>
      <c r="J22" s="423">
        <f>Nilai_P_7F!AL25</f>
        <v>0</v>
      </c>
      <c r="K22" s="385" t="e">
        <f t="shared" si="0"/>
        <v>#DIV/0!</v>
      </c>
      <c r="L22" s="414" t="e">
        <f t="shared" si="4"/>
        <v>#DIV/0!</v>
      </c>
      <c r="M22" s="379" t="e">
        <f t="shared" si="7"/>
        <v>#DIV/0!</v>
      </c>
      <c r="N22" s="380" t="e">
        <f>Nilai_K_7E!K25</f>
        <v>#DIV/0!</v>
      </c>
      <c r="O22" s="380" t="e">
        <f>Nilai_K_7E!S25</f>
        <v>#DIV/0!</v>
      </c>
      <c r="P22" s="381" t="e">
        <f>Nilai_K_7E!AA25</f>
        <v>#DIV/0!</v>
      </c>
      <c r="Q22" s="382" t="e">
        <f>Nilai_K_7E!AI25</f>
        <v>#DIV/0!</v>
      </c>
      <c r="R22" s="375" t="e">
        <f t="shared" si="5"/>
        <v>#DIV/0!</v>
      </c>
      <c r="S22" s="414" t="e">
        <f t="shared" si="2"/>
        <v>#DIV/0!</v>
      </c>
      <c r="T22" s="379" t="e">
        <f t="shared" si="6"/>
        <v>#DIV/0!</v>
      </c>
      <c r="V22" s="315">
        <v>16</v>
      </c>
      <c r="W22" s="584"/>
      <c r="X22" s="585"/>
      <c r="Y22" s="588"/>
      <c r="Z22" s="598"/>
      <c r="AA22" s="599"/>
      <c r="AB22"/>
    </row>
    <row r="23" spans="1:28" s="2" customFormat="1" x14ac:dyDescent="0.3">
      <c r="A23" s="307">
        <v>16</v>
      </c>
      <c r="B23" s="481" t="s">
        <v>367</v>
      </c>
      <c r="C23" s="500" t="s">
        <v>12</v>
      </c>
      <c r="D23" s="394" t="e">
        <f>Nilai_P_7E!K26</f>
        <v>#DIV/0!</v>
      </c>
      <c r="E23" s="380" t="e">
        <f>Nilai_P_7E!S26</f>
        <v>#DIV/0!</v>
      </c>
      <c r="F23" s="380" t="e">
        <f>Nilai_P_7E!AA26</f>
        <v>#DIV/0!</v>
      </c>
      <c r="G23" s="380" t="e">
        <f>Nilai_P_7E!AI26</f>
        <v>#DIV/0!</v>
      </c>
      <c r="H23" s="380" t="e">
        <f t="shared" si="3"/>
        <v>#DIV/0!</v>
      </c>
      <c r="I23" s="384">
        <f>Nilai_P_7F!AK26</f>
        <v>0</v>
      </c>
      <c r="J23" s="423">
        <f>Nilai_P_7F!AL26</f>
        <v>0</v>
      </c>
      <c r="K23" s="385" t="e">
        <f t="shared" si="0"/>
        <v>#DIV/0!</v>
      </c>
      <c r="L23" s="414" t="e">
        <f t="shared" si="4"/>
        <v>#DIV/0!</v>
      </c>
      <c r="M23" s="379" t="e">
        <f t="shared" si="7"/>
        <v>#DIV/0!</v>
      </c>
      <c r="N23" s="380" t="e">
        <f>Nilai_K_7E!K26</f>
        <v>#DIV/0!</v>
      </c>
      <c r="O23" s="380" t="e">
        <f>Nilai_K_7E!S26</f>
        <v>#DIV/0!</v>
      </c>
      <c r="P23" s="381" t="e">
        <f>Nilai_K_7E!AA26</f>
        <v>#DIV/0!</v>
      </c>
      <c r="Q23" s="382" t="e">
        <f>Nilai_K_7E!AI26</f>
        <v>#DIV/0!</v>
      </c>
      <c r="R23" s="375" t="e">
        <f t="shared" si="5"/>
        <v>#DIV/0!</v>
      </c>
      <c r="S23" s="414" t="e">
        <f t="shared" si="2"/>
        <v>#DIV/0!</v>
      </c>
      <c r="T23" s="379" t="e">
        <f t="shared" si="6"/>
        <v>#DIV/0!</v>
      </c>
      <c r="V23" s="315">
        <v>17</v>
      </c>
      <c r="W23" s="584"/>
      <c r="X23" s="585"/>
      <c r="Y23" s="588"/>
      <c r="Z23" s="598"/>
      <c r="AA23" s="599"/>
      <c r="AB23"/>
    </row>
    <row r="24" spans="1:28" s="2" customFormat="1" x14ac:dyDescent="0.3">
      <c r="A24" s="307">
        <v>17</v>
      </c>
      <c r="B24" s="481" t="s">
        <v>368</v>
      </c>
      <c r="C24" s="500" t="s">
        <v>6</v>
      </c>
      <c r="D24" s="394" t="e">
        <f>Nilai_P_7E!K27</f>
        <v>#DIV/0!</v>
      </c>
      <c r="E24" s="380" t="e">
        <f>Nilai_P_7E!S27</f>
        <v>#DIV/0!</v>
      </c>
      <c r="F24" s="380" t="e">
        <f>Nilai_P_7E!AA27</f>
        <v>#DIV/0!</v>
      </c>
      <c r="G24" s="380" t="e">
        <f>Nilai_P_7E!AI27</f>
        <v>#DIV/0!</v>
      </c>
      <c r="H24" s="380" t="e">
        <f t="shared" si="3"/>
        <v>#DIV/0!</v>
      </c>
      <c r="I24" s="384">
        <f>Nilai_P_7F!AK27</f>
        <v>0</v>
      </c>
      <c r="J24" s="423">
        <f>Nilai_P_7F!AL27</f>
        <v>0</v>
      </c>
      <c r="K24" s="385" t="e">
        <f t="shared" si="0"/>
        <v>#DIV/0!</v>
      </c>
      <c r="L24" s="414" t="e">
        <f t="shared" si="4"/>
        <v>#DIV/0!</v>
      </c>
      <c r="M24" s="379" t="e">
        <f t="shared" si="7"/>
        <v>#DIV/0!</v>
      </c>
      <c r="N24" s="380" t="e">
        <f>Nilai_K_7E!K27</f>
        <v>#DIV/0!</v>
      </c>
      <c r="O24" s="380" t="e">
        <f>Nilai_K_7E!S27</f>
        <v>#DIV/0!</v>
      </c>
      <c r="P24" s="381" t="e">
        <f>Nilai_K_7E!AA27</f>
        <v>#DIV/0!</v>
      </c>
      <c r="Q24" s="382" t="e">
        <f>Nilai_K_7E!AI27</f>
        <v>#DIV/0!</v>
      </c>
      <c r="R24" s="375" t="e">
        <f t="shared" si="5"/>
        <v>#DIV/0!</v>
      </c>
      <c r="S24" s="414" t="e">
        <f t="shared" si="2"/>
        <v>#DIV/0!</v>
      </c>
      <c r="T24" s="379" t="e">
        <f t="shared" si="6"/>
        <v>#DIV/0!</v>
      </c>
      <c r="V24" s="315">
        <v>18</v>
      </c>
      <c r="W24" s="584"/>
      <c r="X24" s="585"/>
      <c r="Y24" s="588"/>
      <c r="Z24" s="598"/>
      <c r="AA24" s="599"/>
      <c r="AB24"/>
    </row>
    <row r="25" spans="1:28" s="2" customFormat="1" x14ac:dyDescent="0.3">
      <c r="A25" s="307">
        <v>18</v>
      </c>
      <c r="B25" s="481" t="s">
        <v>369</v>
      </c>
      <c r="C25" s="500" t="s">
        <v>12</v>
      </c>
      <c r="D25" s="394" t="e">
        <f>Nilai_P_7E!K28</f>
        <v>#DIV/0!</v>
      </c>
      <c r="E25" s="380" t="e">
        <f>Nilai_P_7E!S28</f>
        <v>#DIV/0!</v>
      </c>
      <c r="F25" s="380" t="e">
        <f>Nilai_P_7E!AA28</f>
        <v>#DIV/0!</v>
      </c>
      <c r="G25" s="380" t="e">
        <f>Nilai_P_7E!AI28</f>
        <v>#DIV/0!</v>
      </c>
      <c r="H25" s="380" t="e">
        <f t="shared" si="3"/>
        <v>#DIV/0!</v>
      </c>
      <c r="I25" s="384">
        <f>Nilai_P_7F!AK28</f>
        <v>0</v>
      </c>
      <c r="J25" s="423">
        <f>Nilai_P_7F!AL28</f>
        <v>0</v>
      </c>
      <c r="K25" s="385" t="e">
        <f t="shared" si="0"/>
        <v>#DIV/0!</v>
      </c>
      <c r="L25" s="414" t="e">
        <f t="shared" si="4"/>
        <v>#DIV/0!</v>
      </c>
      <c r="M25" s="379" t="e">
        <f t="shared" si="7"/>
        <v>#DIV/0!</v>
      </c>
      <c r="N25" s="380" t="e">
        <f>Nilai_K_7E!K28</f>
        <v>#DIV/0!</v>
      </c>
      <c r="O25" s="380" t="e">
        <f>Nilai_K_7E!S28</f>
        <v>#DIV/0!</v>
      </c>
      <c r="P25" s="381" t="e">
        <f>Nilai_K_7E!AA28</f>
        <v>#DIV/0!</v>
      </c>
      <c r="Q25" s="382" t="e">
        <f>Nilai_K_7E!AI28</f>
        <v>#DIV/0!</v>
      </c>
      <c r="R25" s="375" t="e">
        <f t="shared" si="5"/>
        <v>#DIV/0!</v>
      </c>
      <c r="S25" s="414" t="e">
        <f t="shared" si="2"/>
        <v>#DIV/0!</v>
      </c>
      <c r="T25" s="379" t="e">
        <f t="shared" si="6"/>
        <v>#DIV/0!</v>
      </c>
      <c r="V25" s="315">
        <v>19</v>
      </c>
      <c r="W25" s="584"/>
      <c r="X25" s="585"/>
      <c r="Y25" s="588"/>
      <c r="Z25" s="598"/>
      <c r="AA25" s="599"/>
      <c r="AB25"/>
    </row>
    <row r="26" spans="1:28" s="2" customFormat="1" x14ac:dyDescent="0.3">
      <c r="A26" s="307">
        <v>19</v>
      </c>
      <c r="B26" s="481" t="s">
        <v>370</v>
      </c>
      <c r="C26" s="500" t="s">
        <v>12</v>
      </c>
      <c r="D26" s="394" t="e">
        <f>Nilai_P_7E!K29</f>
        <v>#DIV/0!</v>
      </c>
      <c r="E26" s="380" t="e">
        <f>Nilai_P_7E!S29</f>
        <v>#DIV/0!</v>
      </c>
      <c r="F26" s="380" t="e">
        <f>Nilai_P_7E!AA29</f>
        <v>#DIV/0!</v>
      </c>
      <c r="G26" s="380" t="e">
        <f>Nilai_P_7E!AI29</f>
        <v>#DIV/0!</v>
      </c>
      <c r="H26" s="380" t="e">
        <f t="shared" si="3"/>
        <v>#DIV/0!</v>
      </c>
      <c r="I26" s="384">
        <f>Nilai_P_7F!AK29</f>
        <v>0</v>
      </c>
      <c r="J26" s="423">
        <f>Nilai_P_7F!AL29</f>
        <v>0</v>
      </c>
      <c r="K26" s="385" t="e">
        <f t="shared" si="0"/>
        <v>#DIV/0!</v>
      </c>
      <c r="L26" s="414" t="e">
        <f t="shared" si="4"/>
        <v>#DIV/0!</v>
      </c>
      <c r="M26" s="379" t="e">
        <f t="shared" si="7"/>
        <v>#DIV/0!</v>
      </c>
      <c r="N26" s="380" t="e">
        <f>Nilai_K_7E!K29</f>
        <v>#DIV/0!</v>
      </c>
      <c r="O26" s="380" t="e">
        <f>Nilai_K_7E!S29</f>
        <v>#DIV/0!</v>
      </c>
      <c r="P26" s="381" t="e">
        <f>Nilai_K_7E!AA29</f>
        <v>#DIV/0!</v>
      </c>
      <c r="Q26" s="382" t="e">
        <f>Nilai_K_7E!AI29</f>
        <v>#DIV/0!</v>
      </c>
      <c r="R26" s="375" t="e">
        <f t="shared" si="5"/>
        <v>#DIV/0!</v>
      </c>
      <c r="S26" s="414" t="e">
        <f t="shared" si="2"/>
        <v>#DIV/0!</v>
      </c>
      <c r="T26" s="379" t="e">
        <f t="shared" si="6"/>
        <v>#DIV/0!</v>
      </c>
      <c r="V26" s="315">
        <v>20</v>
      </c>
      <c r="W26" s="584"/>
      <c r="X26" s="585"/>
      <c r="Y26" s="588"/>
      <c r="Z26" s="598"/>
      <c r="AA26" s="599"/>
      <c r="AB26"/>
    </row>
    <row r="27" spans="1:28" s="2" customFormat="1" x14ac:dyDescent="0.3">
      <c r="A27" s="307">
        <v>20</v>
      </c>
      <c r="B27" s="481" t="s">
        <v>371</v>
      </c>
      <c r="C27" s="500" t="s">
        <v>6</v>
      </c>
      <c r="D27" s="394" t="e">
        <f>Nilai_P_7E!K30</f>
        <v>#DIV/0!</v>
      </c>
      <c r="E27" s="380" t="e">
        <f>Nilai_P_7E!S30</f>
        <v>#DIV/0!</v>
      </c>
      <c r="F27" s="380" t="e">
        <f>Nilai_P_7E!AA30</f>
        <v>#DIV/0!</v>
      </c>
      <c r="G27" s="380" t="e">
        <f>Nilai_P_7E!AI30</f>
        <v>#DIV/0!</v>
      </c>
      <c r="H27" s="380" t="e">
        <f t="shared" si="3"/>
        <v>#DIV/0!</v>
      </c>
      <c r="I27" s="384">
        <f>Nilai_P_7F!AK30</f>
        <v>0</v>
      </c>
      <c r="J27" s="423">
        <f>Nilai_P_7F!AL30</f>
        <v>0</v>
      </c>
      <c r="K27" s="385" t="e">
        <f t="shared" si="0"/>
        <v>#DIV/0!</v>
      </c>
      <c r="L27" s="414" t="e">
        <f t="shared" si="4"/>
        <v>#DIV/0!</v>
      </c>
      <c r="M27" s="379" t="e">
        <f t="shared" si="7"/>
        <v>#DIV/0!</v>
      </c>
      <c r="N27" s="380" t="e">
        <f>Nilai_K_7E!K30</f>
        <v>#DIV/0!</v>
      </c>
      <c r="O27" s="380" t="e">
        <f>Nilai_K_7E!S30</f>
        <v>#DIV/0!</v>
      </c>
      <c r="P27" s="381" t="e">
        <f>Nilai_K_7E!AA30</f>
        <v>#DIV/0!</v>
      </c>
      <c r="Q27" s="382" t="e">
        <f>Nilai_K_7E!AI30</f>
        <v>#DIV/0!</v>
      </c>
      <c r="R27" s="375" t="e">
        <f t="shared" si="5"/>
        <v>#DIV/0!</v>
      </c>
      <c r="S27" s="414" t="e">
        <f t="shared" si="2"/>
        <v>#DIV/0!</v>
      </c>
      <c r="T27" s="379" t="e">
        <f t="shared" si="6"/>
        <v>#DIV/0!</v>
      </c>
      <c r="V27" s="315">
        <v>21</v>
      </c>
      <c r="W27" s="584"/>
      <c r="X27" s="585"/>
      <c r="Y27" s="588"/>
      <c r="Z27" s="598"/>
      <c r="AA27" s="599"/>
      <c r="AB27"/>
    </row>
    <row r="28" spans="1:28" s="2" customFormat="1" x14ac:dyDescent="0.3">
      <c r="A28" s="307">
        <v>21</v>
      </c>
      <c r="B28" s="498" t="s">
        <v>372</v>
      </c>
      <c r="C28" s="500" t="s">
        <v>12</v>
      </c>
      <c r="D28" s="394" t="e">
        <f>Nilai_P_7E!K31</f>
        <v>#DIV/0!</v>
      </c>
      <c r="E28" s="380" t="e">
        <f>Nilai_P_7E!S31</f>
        <v>#DIV/0!</v>
      </c>
      <c r="F28" s="380" t="e">
        <f>Nilai_P_7E!AA31</f>
        <v>#DIV/0!</v>
      </c>
      <c r="G28" s="380" t="e">
        <f>Nilai_P_7E!AI31</f>
        <v>#DIV/0!</v>
      </c>
      <c r="H28" s="380" t="e">
        <f t="shared" si="3"/>
        <v>#DIV/0!</v>
      </c>
      <c r="I28" s="384">
        <f>Nilai_P_7F!AK31</f>
        <v>0</v>
      </c>
      <c r="J28" s="423">
        <f>Nilai_P_7F!AL31</f>
        <v>0</v>
      </c>
      <c r="K28" s="385" t="e">
        <f t="shared" si="0"/>
        <v>#DIV/0!</v>
      </c>
      <c r="L28" s="414" t="e">
        <f t="shared" si="4"/>
        <v>#DIV/0!</v>
      </c>
      <c r="M28" s="379" t="e">
        <f t="shared" si="7"/>
        <v>#DIV/0!</v>
      </c>
      <c r="N28" s="380" t="e">
        <f>Nilai_K_7E!K31</f>
        <v>#DIV/0!</v>
      </c>
      <c r="O28" s="380" t="e">
        <f>Nilai_K_7E!S31</f>
        <v>#DIV/0!</v>
      </c>
      <c r="P28" s="381" t="e">
        <f>Nilai_K_7E!AA31</f>
        <v>#DIV/0!</v>
      </c>
      <c r="Q28" s="382" t="e">
        <f>Nilai_K_7E!AI31</f>
        <v>#DIV/0!</v>
      </c>
      <c r="R28" s="375" t="e">
        <f t="shared" si="5"/>
        <v>#DIV/0!</v>
      </c>
      <c r="S28" s="414" t="e">
        <f t="shared" si="2"/>
        <v>#DIV/0!</v>
      </c>
      <c r="T28" s="379" t="e">
        <f t="shared" si="6"/>
        <v>#DIV/0!</v>
      </c>
      <c r="V28" s="315">
        <v>22</v>
      </c>
      <c r="W28" s="584"/>
      <c r="X28" s="585"/>
      <c r="Y28" s="588"/>
      <c r="Z28" s="598"/>
      <c r="AA28" s="599"/>
      <c r="AB28"/>
    </row>
    <row r="29" spans="1:28" s="2" customFormat="1" x14ac:dyDescent="0.3">
      <c r="A29" s="307">
        <v>22</v>
      </c>
      <c r="B29" s="481" t="s">
        <v>373</v>
      </c>
      <c r="C29" s="500" t="s">
        <v>12</v>
      </c>
      <c r="D29" s="394" t="e">
        <f>Nilai_P_7E!K32</f>
        <v>#DIV/0!</v>
      </c>
      <c r="E29" s="380" t="e">
        <f>Nilai_P_7E!S32</f>
        <v>#DIV/0!</v>
      </c>
      <c r="F29" s="380" t="e">
        <f>Nilai_P_7E!AA32</f>
        <v>#DIV/0!</v>
      </c>
      <c r="G29" s="380" t="e">
        <f>Nilai_P_7E!AI32</f>
        <v>#DIV/0!</v>
      </c>
      <c r="H29" s="380" t="e">
        <f t="shared" si="3"/>
        <v>#DIV/0!</v>
      </c>
      <c r="I29" s="384">
        <f>Nilai_P_7F!AK32</f>
        <v>0</v>
      </c>
      <c r="J29" s="423">
        <f>Nilai_P_7F!AL32</f>
        <v>0</v>
      </c>
      <c r="K29" s="385" t="e">
        <f t="shared" si="0"/>
        <v>#DIV/0!</v>
      </c>
      <c r="L29" s="414" t="e">
        <f t="shared" si="4"/>
        <v>#DIV/0!</v>
      </c>
      <c r="M29" s="379" t="e">
        <f t="shared" si="7"/>
        <v>#DIV/0!</v>
      </c>
      <c r="N29" s="380" t="e">
        <f>Nilai_K_7E!K32</f>
        <v>#DIV/0!</v>
      </c>
      <c r="O29" s="380" t="e">
        <f>Nilai_K_7E!S32</f>
        <v>#DIV/0!</v>
      </c>
      <c r="P29" s="381" t="e">
        <f>Nilai_K_7E!AA32</f>
        <v>#DIV/0!</v>
      </c>
      <c r="Q29" s="382" t="e">
        <f>Nilai_K_7E!AI32</f>
        <v>#DIV/0!</v>
      </c>
      <c r="R29" s="375" t="e">
        <f t="shared" si="5"/>
        <v>#DIV/0!</v>
      </c>
      <c r="S29" s="414" t="e">
        <f t="shared" si="2"/>
        <v>#DIV/0!</v>
      </c>
      <c r="T29" s="379" t="e">
        <f t="shared" si="6"/>
        <v>#DIV/0!</v>
      </c>
      <c r="V29" s="315">
        <v>23</v>
      </c>
      <c r="W29" s="584"/>
      <c r="X29" s="585"/>
      <c r="Y29" s="588"/>
      <c r="Z29" s="598"/>
      <c r="AA29" s="599"/>
      <c r="AB29"/>
    </row>
    <row r="30" spans="1:28" s="2" customFormat="1" x14ac:dyDescent="0.3">
      <c r="A30" s="307">
        <v>23</v>
      </c>
      <c r="B30" s="481" t="s">
        <v>374</v>
      </c>
      <c r="C30" s="500" t="s">
        <v>6</v>
      </c>
      <c r="D30" s="394" t="e">
        <f>Nilai_P_7E!K33</f>
        <v>#DIV/0!</v>
      </c>
      <c r="E30" s="380" t="e">
        <f>Nilai_P_7E!S33</f>
        <v>#DIV/0!</v>
      </c>
      <c r="F30" s="380" t="e">
        <f>Nilai_P_7E!AA33</f>
        <v>#DIV/0!</v>
      </c>
      <c r="G30" s="380" t="e">
        <f>Nilai_P_7E!AI33</f>
        <v>#DIV/0!</v>
      </c>
      <c r="H30" s="380" t="e">
        <f t="shared" si="3"/>
        <v>#DIV/0!</v>
      </c>
      <c r="I30" s="384">
        <f>Nilai_P_7F!AK33</f>
        <v>0</v>
      </c>
      <c r="J30" s="423">
        <f>Nilai_P_7F!AL33</f>
        <v>0</v>
      </c>
      <c r="K30" s="385" t="e">
        <f t="shared" si="0"/>
        <v>#DIV/0!</v>
      </c>
      <c r="L30" s="414" t="e">
        <f t="shared" si="4"/>
        <v>#DIV/0!</v>
      </c>
      <c r="M30" s="379" t="e">
        <f t="shared" si="7"/>
        <v>#DIV/0!</v>
      </c>
      <c r="N30" s="380" t="e">
        <f>Nilai_K_7E!K33</f>
        <v>#DIV/0!</v>
      </c>
      <c r="O30" s="380" t="e">
        <f>Nilai_K_7E!S33</f>
        <v>#DIV/0!</v>
      </c>
      <c r="P30" s="381" t="e">
        <f>Nilai_K_7E!AA33</f>
        <v>#DIV/0!</v>
      </c>
      <c r="Q30" s="382" t="e">
        <f>Nilai_K_7E!AI33</f>
        <v>#DIV/0!</v>
      </c>
      <c r="R30" s="375" t="e">
        <f t="shared" si="5"/>
        <v>#DIV/0!</v>
      </c>
      <c r="S30" s="414" t="e">
        <f t="shared" si="2"/>
        <v>#DIV/0!</v>
      </c>
      <c r="T30" s="379" t="e">
        <f t="shared" si="6"/>
        <v>#DIV/0!</v>
      </c>
      <c r="V30" s="315">
        <v>24</v>
      </c>
      <c r="W30" s="584"/>
      <c r="X30" s="585"/>
      <c r="Y30" s="588"/>
      <c r="Z30" s="598"/>
      <c r="AA30" s="599"/>
      <c r="AB30"/>
    </row>
    <row r="31" spans="1:28" s="2" customFormat="1" x14ac:dyDescent="0.3">
      <c r="A31" s="307">
        <v>24</v>
      </c>
      <c r="B31" s="481" t="s">
        <v>375</v>
      </c>
      <c r="C31" s="500" t="s">
        <v>12</v>
      </c>
      <c r="D31" s="394" t="e">
        <f>Nilai_P_7E!K34</f>
        <v>#DIV/0!</v>
      </c>
      <c r="E31" s="380" t="e">
        <f>Nilai_P_7E!S34</f>
        <v>#DIV/0!</v>
      </c>
      <c r="F31" s="380" t="e">
        <f>Nilai_P_7E!AA34</f>
        <v>#DIV/0!</v>
      </c>
      <c r="G31" s="380" t="e">
        <f>Nilai_P_7E!AI34</f>
        <v>#DIV/0!</v>
      </c>
      <c r="H31" s="380" t="e">
        <f t="shared" si="3"/>
        <v>#DIV/0!</v>
      </c>
      <c r="I31" s="384">
        <f>Nilai_P_7F!AK34</f>
        <v>0</v>
      </c>
      <c r="J31" s="423">
        <f>Nilai_P_7F!AL34</f>
        <v>0</v>
      </c>
      <c r="K31" s="385" t="e">
        <f t="shared" si="0"/>
        <v>#DIV/0!</v>
      </c>
      <c r="L31" s="414" t="e">
        <f t="shared" si="4"/>
        <v>#DIV/0!</v>
      </c>
      <c r="M31" s="379" t="e">
        <f t="shared" si="7"/>
        <v>#DIV/0!</v>
      </c>
      <c r="N31" s="380" t="e">
        <f>Nilai_K_7E!K34</f>
        <v>#DIV/0!</v>
      </c>
      <c r="O31" s="380" t="e">
        <f>Nilai_K_7E!S34</f>
        <v>#DIV/0!</v>
      </c>
      <c r="P31" s="381" t="e">
        <f>Nilai_K_7E!AA34</f>
        <v>#DIV/0!</v>
      </c>
      <c r="Q31" s="382" t="e">
        <f>Nilai_K_7E!AI34</f>
        <v>#DIV/0!</v>
      </c>
      <c r="R31" s="375" t="e">
        <f t="shared" si="5"/>
        <v>#DIV/0!</v>
      </c>
      <c r="S31" s="414" t="e">
        <f t="shared" si="2"/>
        <v>#DIV/0!</v>
      </c>
      <c r="T31" s="379" t="e">
        <f t="shared" si="6"/>
        <v>#DIV/0!</v>
      </c>
      <c r="V31" s="315">
        <v>25</v>
      </c>
      <c r="W31" s="584"/>
      <c r="X31" s="585"/>
      <c r="Y31" s="588"/>
      <c r="Z31" s="598"/>
      <c r="AA31" s="599"/>
      <c r="AB31"/>
    </row>
    <row r="32" spans="1:28" s="2" customFormat="1" x14ac:dyDescent="0.3">
      <c r="A32" s="307">
        <v>25</v>
      </c>
      <c r="B32" s="481" t="s">
        <v>376</v>
      </c>
      <c r="C32" s="500" t="s">
        <v>6</v>
      </c>
      <c r="D32" s="394" t="e">
        <f>Nilai_P_7E!K35</f>
        <v>#DIV/0!</v>
      </c>
      <c r="E32" s="380" t="e">
        <f>Nilai_P_7E!S35</f>
        <v>#DIV/0!</v>
      </c>
      <c r="F32" s="380" t="e">
        <f>Nilai_P_7E!AA35</f>
        <v>#DIV/0!</v>
      </c>
      <c r="G32" s="380" t="e">
        <f>Nilai_P_7E!AI35</f>
        <v>#DIV/0!</v>
      </c>
      <c r="H32" s="380" t="e">
        <f t="shared" si="3"/>
        <v>#DIV/0!</v>
      </c>
      <c r="I32" s="384">
        <f>Nilai_P_7F!AK35</f>
        <v>0</v>
      </c>
      <c r="J32" s="423">
        <f>Nilai_P_7F!AL35</f>
        <v>0</v>
      </c>
      <c r="K32" s="385" t="e">
        <f t="shared" si="0"/>
        <v>#DIV/0!</v>
      </c>
      <c r="L32" s="414" t="e">
        <f t="shared" si="4"/>
        <v>#DIV/0!</v>
      </c>
      <c r="M32" s="379" t="e">
        <f t="shared" si="7"/>
        <v>#DIV/0!</v>
      </c>
      <c r="N32" s="380" t="e">
        <f>Nilai_K_7E!K35</f>
        <v>#DIV/0!</v>
      </c>
      <c r="O32" s="380" t="e">
        <f>Nilai_K_7E!S35</f>
        <v>#DIV/0!</v>
      </c>
      <c r="P32" s="381" t="e">
        <f>Nilai_K_7E!AA35</f>
        <v>#DIV/0!</v>
      </c>
      <c r="Q32" s="382" t="e">
        <f>Nilai_K_7E!AI35</f>
        <v>#DIV/0!</v>
      </c>
      <c r="R32" s="375" t="e">
        <f t="shared" si="5"/>
        <v>#DIV/0!</v>
      </c>
      <c r="S32" s="414" t="e">
        <f t="shared" si="2"/>
        <v>#DIV/0!</v>
      </c>
      <c r="T32" s="379" t="e">
        <f t="shared" si="6"/>
        <v>#DIV/0!</v>
      </c>
      <c r="V32" s="315">
        <v>26</v>
      </c>
      <c r="W32" s="584"/>
      <c r="X32" s="585"/>
      <c r="Y32" s="588"/>
      <c r="Z32" s="598"/>
      <c r="AA32" s="599"/>
      <c r="AB32"/>
    </row>
    <row r="33" spans="1:29" s="2" customFormat="1" x14ac:dyDescent="0.3">
      <c r="A33" s="307">
        <v>26</v>
      </c>
      <c r="B33" s="481" t="s">
        <v>377</v>
      </c>
      <c r="C33" s="500" t="s">
        <v>12</v>
      </c>
      <c r="D33" s="394" t="e">
        <f>Nilai_P_7E!K36</f>
        <v>#DIV/0!</v>
      </c>
      <c r="E33" s="380" t="e">
        <f>Nilai_P_7E!S36</f>
        <v>#DIV/0!</v>
      </c>
      <c r="F33" s="380" t="e">
        <f>Nilai_P_7E!AA36</f>
        <v>#DIV/0!</v>
      </c>
      <c r="G33" s="380" t="e">
        <f>Nilai_P_7E!AI36</f>
        <v>#DIV/0!</v>
      </c>
      <c r="H33" s="380" t="e">
        <f t="shared" si="3"/>
        <v>#DIV/0!</v>
      </c>
      <c r="I33" s="384">
        <f>Nilai_P_7F!AK36</f>
        <v>0</v>
      </c>
      <c r="J33" s="423">
        <f>Nilai_P_7F!AL36</f>
        <v>0</v>
      </c>
      <c r="K33" s="385" t="e">
        <f t="shared" si="0"/>
        <v>#DIV/0!</v>
      </c>
      <c r="L33" s="414" t="e">
        <f t="shared" si="4"/>
        <v>#DIV/0!</v>
      </c>
      <c r="M33" s="379" t="e">
        <f t="shared" si="7"/>
        <v>#DIV/0!</v>
      </c>
      <c r="N33" s="380" t="e">
        <f>Nilai_K_7E!K36</f>
        <v>#DIV/0!</v>
      </c>
      <c r="O33" s="380" t="e">
        <f>Nilai_K_7E!S36</f>
        <v>#DIV/0!</v>
      </c>
      <c r="P33" s="381" t="e">
        <f>Nilai_K_7E!AA36</f>
        <v>#DIV/0!</v>
      </c>
      <c r="Q33" s="382" t="e">
        <f>Nilai_K_7E!AI36</f>
        <v>#DIV/0!</v>
      </c>
      <c r="R33" s="375" t="e">
        <f t="shared" si="5"/>
        <v>#DIV/0!</v>
      </c>
      <c r="S33" s="414" t="e">
        <f t="shared" si="2"/>
        <v>#DIV/0!</v>
      </c>
      <c r="T33" s="379" t="e">
        <f t="shared" si="6"/>
        <v>#DIV/0!</v>
      </c>
      <c r="V33" s="315">
        <v>27</v>
      </c>
      <c r="W33" s="584"/>
      <c r="X33" s="585"/>
      <c r="Y33" s="588"/>
      <c r="Z33" s="598"/>
      <c r="AA33" s="599"/>
      <c r="AB33"/>
      <c r="AC33"/>
    </row>
    <row r="34" spans="1:29" s="2" customFormat="1" x14ac:dyDescent="0.3">
      <c r="A34" s="307">
        <v>27</v>
      </c>
      <c r="B34" s="481" t="s">
        <v>378</v>
      </c>
      <c r="C34" s="500" t="s">
        <v>6</v>
      </c>
      <c r="D34" s="394" t="e">
        <f>Nilai_P_7E!K37</f>
        <v>#DIV/0!</v>
      </c>
      <c r="E34" s="380" t="e">
        <f>Nilai_P_7E!S37</f>
        <v>#DIV/0!</v>
      </c>
      <c r="F34" s="380" t="e">
        <f>Nilai_P_7E!AA37</f>
        <v>#DIV/0!</v>
      </c>
      <c r="G34" s="380" t="e">
        <f>Nilai_P_7E!AI37</f>
        <v>#DIV/0!</v>
      </c>
      <c r="H34" s="380" t="e">
        <f t="shared" si="3"/>
        <v>#DIV/0!</v>
      </c>
      <c r="I34" s="384">
        <f>Nilai_P_7F!AK37</f>
        <v>0</v>
      </c>
      <c r="J34" s="423">
        <f>Nilai_P_7F!AL37</f>
        <v>0</v>
      </c>
      <c r="K34" s="385" t="e">
        <f t="shared" si="0"/>
        <v>#DIV/0!</v>
      </c>
      <c r="L34" s="414" t="e">
        <f t="shared" si="4"/>
        <v>#DIV/0!</v>
      </c>
      <c r="M34" s="379" t="e">
        <f t="shared" si="7"/>
        <v>#DIV/0!</v>
      </c>
      <c r="N34" s="380" t="e">
        <f>Nilai_K_7E!K37</f>
        <v>#DIV/0!</v>
      </c>
      <c r="O34" s="380" t="e">
        <f>Nilai_K_7E!S37</f>
        <v>#DIV/0!</v>
      </c>
      <c r="P34" s="381" t="e">
        <f>Nilai_K_7E!AA37</f>
        <v>#DIV/0!</v>
      </c>
      <c r="Q34" s="382" t="e">
        <f>Nilai_K_7E!AI37</f>
        <v>#DIV/0!</v>
      </c>
      <c r="R34" s="375" t="e">
        <f t="shared" si="5"/>
        <v>#DIV/0!</v>
      </c>
      <c r="S34" s="414" t="e">
        <f t="shared" si="2"/>
        <v>#DIV/0!</v>
      </c>
      <c r="T34" s="379" t="e">
        <f t="shared" si="6"/>
        <v>#DIV/0!</v>
      </c>
      <c r="V34" s="315">
        <v>28</v>
      </c>
      <c r="W34" s="584"/>
      <c r="X34" s="585"/>
      <c r="Y34" s="588"/>
      <c r="Z34" s="598"/>
      <c r="AA34" s="599"/>
      <c r="AB34"/>
      <c r="AC34"/>
    </row>
    <row r="35" spans="1:29" s="2" customFormat="1" x14ac:dyDescent="0.3">
      <c r="A35" s="307">
        <v>28</v>
      </c>
      <c r="B35" s="481" t="s">
        <v>379</v>
      </c>
      <c r="C35" s="500" t="s">
        <v>12</v>
      </c>
      <c r="D35" s="394" t="e">
        <f>Nilai_P_7E!K38</f>
        <v>#DIV/0!</v>
      </c>
      <c r="E35" s="380" t="e">
        <f>Nilai_P_7E!S38</f>
        <v>#DIV/0!</v>
      </c>
      <c r="F35" s="380" t="e">
        <f>Nilai_P_7E!AA38</f>
        <v>#DIV/0!</v>
      </c>
      <c r="G35" s="380" t="e">
        <f>Nilai_P_7E!AI38</f>
        <v>#DIV/0!</v>
      </c>
      <c r="H35" s="380" t="e">
        <f t="shared" ref="H35:H39" si="8">AVERAGE(D35:G35)</f>
        <v>#DIV/0!</v>
      </c>
      <c r="I35" s="384">
        <f>Nilai_P_7F!AK38</f>
        <v>0</v>
      </c>
      <c r="J35" s="423">
        <f>Nilai_P_7F!AL38</f>
        <v>0</v>
      </c>
      <c r="K35" s="385" t="e">
        <f t="shared" ref="K35:K39" si="9">((2*H35)+I35+J35)/4</f>
        <v>#DIV/0!</v>
      </c>
      <c r="L35" s="414" t="e">
        <f t="shared" ref="L35:L39" si="10">IF(K35&lt;66,"D",IF(K35&lt;78,"C",IF(K35&lt;89,"B","A")))</f>
        <v>#DIV/0!</v>
      </c>
      <c r="M35" s="379" t="e">
        <f t="shared" ref="M35:M39" si="11">IF(K35&gt;$D$5,"T","TT")</f>
        <v>#DIV/0!</v>
      </c>
      <c r="N35" s="380" t="e">
        <f>Nilai_K_7E!K38</f>
        <v>#DIV/0!</v>
      </c>
      <c r="O35" s="380" t="e">
        <f>Nilai_K_7E!S38</f>
        <v>#DIV/0!</v>
      </c>
      <c r="P35" s="381" t="e">
        <f>Nilai_K_7E!AA38</f>
        <v>#DIV/0!</v>
      </c>
      <c r="Q35" s="382" t="e">
        <f>Nilai_K_7E!AI38</f>
        <v>#DIV/0!</v>
      </c>
      <c r="R35" s="375" t="e">
        <f t="shared" ref="R35:R39" si="12">AVERAGE(N35:Q35)</f>
        <v>#DIV/0!</v>
      </c>
      <c r="S35" s="414" t="e">
        <f t="shared" ref="S35:S39" si="13">IF(R35&lt;66,"D",IF(R35&lt;78,"C",IF(R35&lt;89,"B","A")))</f>
        <v>#DIV/0!</v>
      </c>
      <c r="T35" s="379" t="e">
        <f t="shared" ref="T35:T39" si="14">IF(R35&gt;=D32,"T","TT")</f>
        <v>#DIV/0!</v>
      </c>
      <c r="V35" s="315"/>
      <c r="W35" s="584"/>
      <c r="X35" s="585"/>
      <c r="Y35" s="588"/>
      <c r="Z35" s="598"/>
      <c r="AA35" s="599"/>
      <c r="AB35"/>
      <c r="AC35"/>
    </row>
    <row r="36" spans="1:29" s="2" customFormat="1" ht="15" customHeight="1" x14ac:dyDescent="0.2">
      <c r="A36" s="307">
        <v>29</v>
      </c>
      <c r="B36" s="481" t="s">
        <v>380</v>
      </c>
      <c r="C36" s="500" t="s">
        <v>12</v>
      </c>
      <c r="D36" s="394" t="e">
        <f>Nilai_P_7E!K39</f>
        <v>#DIV/0!</v>
      </c>
      <c r="E36" s="380" t="e">
        <f>Nilai_P_7E!S39</f>
        <v>#DIV/0!</v>
      </c>
      <c r="F36" s="380" t="e">
        <f>Nilai_P_7E!AA39</f>
        <v>#DIV/0!</v>
      </c>
      <c r="G36" s="380" t="e">
        <f>Nilai_P_7E!AI39</f>
        <v>#DIV/0!</v>
      </c>
      <c r="H36" s="380" t="e">
        <f t="shared" si="8"/>
        <v>#DIV/0!</v>
      </c>
      <c r="I36" s="384">
        <f>Nilai_P_7F!AK39</f>
        <v>0</v>
      </c>
      <c r="J36" s="423">
        <f>Nilai_P_7F!AL39</f>
        <v>0</v>
      </c>
      <c r="K36" s="385" t="e">
        <f t="shared" si="9"/>
        <v>#DIV/0!</v>
      </c>
      <c r="L36" s="414" t="e">
        <f t="shared" si="10"/>
        <v>#DIV/0!</v>
      </c>
      <c r="M36" s="379" t="e">
        <f t="shared" si="11"/>
        <v>#DIV/0!</v>
      </c>
      <c r="N36" s="380" t="e">
        <f>Nilai_K_7E!K39</f>
        <v>#DIV/0!</v>
      </c>
      <c r="O36" s="380" t="e">
        <f>Nilai_K_7E!S39</f>
        <v>#DIV/0!</v>
      </c>
      <c r="P36" s="381" t="e">
        <f>Nilai_K_7E!AA39</f>
        <v>#DIV/0!</v>
      </c>
      <c r="Q36" s="382" t="e">
        <f>Nilai_K_7E!AI39</f>
        <v>#DIV/0!</v>
      </c>
      <c r="R36" s="375" t="e">
        <f t="shared" si="12"/>
        <v>#DIV/0!</v>
      </c>
      <c r="S36" s="414" t="e">
        <f t="shared" si="13"/>
        <v>#DIV/0!</v>
      </c>
      <c r="T36" s="379" t="e">
        <f t="shared" si="14"/>
        <v>#DIV/0!</v>
      </c>
      <c r="V36" s="315"/>
      <c r="W36" s="584"/>
      <c r="X36" s="585"/>
      <c r="Y36" s="588"/>
      <c r="Z36" s="598"/>
      <c r="AA36" s="599"/>
    </row>
    <row r="37" spans="1:29" s="2" customFormat="1" ht="15" customHeight="1" x14ac:dyDescent="0.2">
      <c r="A37" s="307">
        <v>30</v>
      </c>
      <c r="B37" s="481" t="s">
        <v>381</v>
      </c>
      <c r="C37" s="500" t="s">
        <v>6</v>
      </c>
      <c r="D37" s="394" t="e">
        <f>Nilai_P_7E!K40</f>
        <v>#DIV/0!</v>
      </c>
      <c r="E37" s="380" t="e">
        <f>Nilai_P_7E!S40</f>
        <v>#DIV/0!</v>
      </c>
      <c r="F37" s="380" t="e">
        <f>Nilai_P_7E!AA40</f>
        <v>#DIV/0!</v>
      </c>
      <c r="G37" s="380" t="e">
        <f>Nilai_P_7E!AI40</f>
        <v>#DIV/0!</v>
      </c>
      <c r="H37" s="380" t="e">
        <f t="shared" si="8"/>
        <v>#DIV/0!</v>
      </c>
      <c r="I37" s="384">
        <f>Nilai_P_7F!AK40</f>
        <v>0</v>
      </c>
      <c r="J37" s="423">
        <f>Nilai_P_7F!AL40</f>
        <v>0</v>
      </c>
      <c r="K37" s="385" t="e">
        <f t="shared" si="9"/>
        <v>#DIV/0!</v>
      </c>
      <c r="L37" s="414" t="e">
        <f t="shared" si="10"/>
        <v>#DIV/0!</v>
      </c>
      <c r="M37" s="379" t="e">
        <f t="shared" si="11"/>
        <v>#DIV/0!</v>
      </c>
      <c r="N37" s="380" t="e">
        <f>Nilai_K_7E!K40</f>
        <v>#DIV/0!</v>
      </c>
      <c r="O37" s="380" t="e">
        <f>Nilai_K_7E!S40</f>
        <v>#DIV/0!</v>
      </c>
      <c r="P37" s="381" t="e">
        <f>Nilai_K_7E!AA40</f>
        <v>#DIV/0!</v>
      </c>
      <c r="Q37" s="382" t="e">
        <f>Nilai_K_7E!AI40</f>
        <v>#DIV/0!</v>
      </c>
      <c r="R37" s="375" t="e">
        <f t="shared" si="12"/>
        <v>#DIV/0!</v>
      </c>
      <c r="S37" s="414" t="e">
        <f t="shared" si="13"/>
        <v>#DIV/0!</v>
      </c>
      <c r="T37" s="379" t="e">
        <f t="shared" si="14"/>
        <v>#DIV/0!</v>
      </c>
      <c r="V37" s="315"/>
      <c r="W37" s="584"/>
      <c r="X37" s="585"/>
      <c r="Y37" s="588"/>
      <c r="Z37" s="598"/>
      <c r="AA37" s="599"/>
    </row>
    <row r="38" spans="1:29" s="2" customFormat="1" ht="15" customHeight="1" x14ac:dyDescent="0.2">
      <c r="A38" s="307">
        <v>31</v>
      </c>
      <c r="B38" s="481" t="s">
        <v>382</v>
      </c>
      <c r="C38" s="500" t="s">
        <v>6</v>
      </c>
      <c r="D38" s="394" t="e">
        <f>Nilai_P_7E!K41</f>
        <v>#DIV/0!</v>
      </c>
      <c r="E38" s="380" t="e">
        <f>Nilai_P_7E!S41</f>
        <v>#DIV/0!</v>
      </c>
      <c r="F38" s="380" t="e">
        <f>Nilai_P_7E!AA41</f>
        <v>#DIV/0!</v>
      </c>
      <c r="G38" s="380" t="e">
        <f>Nilai_P_7E!AI41</f>
        <v>#DIV/0!</v>
      </c>
      <c r="H38" s="380" t="e">
        <f t="shared" si="8"/>
        <v>#DIV/0!</v>
      </c>
      <c r="I38" s="384">
        <f>Nilai_P_7F!AK41</f>
        <v>0</v>
      </c>
      <c r="J38" s="423">
        <f>Nilai_P_7F!AL41</f>
        <v>0</v>
      </c>
      <c r="K38" s="385" t="e">
        <f t="shared" si="9"/>
        <v>#DIV/0!</v>
      </c>
      <c r="L38" s="414" t="e">
        <f t="shared" si="10"/>
        <v>#DIV/0!</v>
      </c>
      <c r="M38" s="379" t="e">
        <f t="shared" si="11"/>
        <v>#DIV/0!</v>
      </c>
      <c r="N38" s="380" t="e">
        <f>Nilai_K_7E!K41</f>
        <v>#DIV/0!</v>
      </c>
      <c r="O38" s="380" t="e">
        <f>Nilai_K_7E!S41</f>
        <v>#DIV/0!</v>
      </c>
      <c r="P38" s="381" t="e">
        <f>Nilai_K_7E!AA41</f>
        <v>#DIV/0!</v>
      </c>
      <c r="Q38" s="382" t="e">
        <f>Nilai_K_7E!AI41</f>
        <v>#DIV/0!</v>
      </c>
      <c r="R38" s="375" t="e">
        <f t="shared" si="12"/>
        <v>#DIV/0!</v>
      </c>
      <c r="S38" s="414" t="e">
        <f t="shared" si="13"/>
        <v>#DIV/0!</v>
      </c>
      <c r="T38" s="379" t="e">
        <f t="shared" si="14"/>
        <v>#DIV/0!</v>
      </c>
      <c r="V38" s="315"/>
      <c r="W38" s="584"/>
      <c r="X38" s="585"/>
      <c r="Y38" s="588"/>
      <c r="Z38" s="598"/>
      <c r="AA38" s="599"/>
    </row>
    <row r="39" spans="1:29" s="2" customFormat="1" ht="15" customHeight="1" x14ac:dyDescent="0.2">
      <c r="A39" s="307">
        <v>32</v>
      </c>
      <c r="B39" s="481" t="s">
        <v>383</v>
      </c>
      <c r="C39" s="500" t="s">
        <v>6</v>
      </c>
      <c r="D39" s="394" t="e">
        <f>Nilai_P_7E!K42</f>
        <v>#DIV/0!</v>
      </c>
      <c r="E39" s="380" t="e">
        <f>Nilai_P_7E!S42</f>
        <v>#DIV/0!</v>
      </c>
      <c r="F39" s="380" t="e">
        <f>Nilai_P_7E!AA42</f>
        <v>#DIV/0!</v>
      </c>
      <c r="G39" s="380" t="e">
        <f>Nilai_P_7E!AI42</f>
        <v>#DIV/0!</v>
      </c>
      <c r="H39" s="380" t="e">
        <f t="shared" si="8"/>
        <v>#DIV/0!</v>
      </c>
      <c r="I39" s="384">
        <f>Nilai_P_7F!AK42</f>
        <v>0</v>
      </c>
      <c r="J39" s="423">
        <f>Nilai_P_7F!AL42</f>
        <v>0</v>
      </c>
      <c r="K39" s="385" t="e">
        <f t="shared" si="9"/>
        <v>#DIV/0!</v>
      </c>
      <c r="L39" s="414" t="e">
        <f t="shared" si="10"/>
        <v>#DIV/0!</v>
      </c>
      <c r="M39" s="379" t="e">
        <f t="shared" si="11"/>
        <v>#DIV/0!</v>
      </c>
      <c r="N39" s="380" t="e">
        <f>Nilai_K_7E!K42</f>
        <v>#DIV/0!</v>
      </c>
      <c r="O39" s="380" t="e">
        <f>Nilai_K_7E!S42</f>
        <v>#DIV/0!</v>
      </c>
      <c r="P39" s="381" t="e">
        <f>Nilai_K_7E!AA42</f>
        <v>#DIV/0!</v>
      </c>
      <c r="Q39" s="382" t="e">
        <f>Nilai_K_7E!AI42</f>
        <v>#DIV/0!</v>
      </c>
      <c r="R39" s="375" t="e">
        <f t="shared" si="12"/>
        <v>#DIV/0!</v>
      </c>
      <c r="S39" s="414" t="e">
        <f t="shared" si="13"/>
        <v>#DIV/0!</v>
      </c>
      <c r="T39" s="379" t="e">
        <f t="shared" si="14"/>
        <v>#DIV/0!</v>
      </c>
      <c r="V39" s="306"/>
      <c r="W39" s="584"/>
      <c r="X39" s="585"/>
      <c r="Y39" s="588"/>
      <c r="Z39" s="600"/>
      <c r="AA39" s="601"/>
    </row>
    <row r="40" spans="1:29" s="2" customFormat="1" ht="12" thickBot="1" x14ac:dyDescent="0.25">
      <c r="A40" s="323"/>
      <c r="B40" s="324"/>
      <c r="C40" s="399"/>
      <c r="D40" s="401"/>
      <c r="E40" s="325"/>
      <c r="F40" s="325"/>
      <c r="G40" s="393"/>
      <c r="H40" s="370"/>
      <c r="I40" s="332"/>
      <c r="J40" s="333"/>
      <c r="K40" s="334"/>
      <c r="L40" s="335"/>
      <c r="M40" s="336"/>
      <c r="N40" s="325"/>
      <c r="O40" s="326"/>
      <c r="P40" s="327"/>
      <c r="Q40" s="328"/>
      <c r="R40" s="329"/>
      <c r="S40" s="330"/>
      <c r="T40" s="331"/>
      <c r="V40" s="316"/>
      <c r="W40" s="590"/>
      <c r="X40" s="591"/>
      <c r="Y40" s="592"/>
      <c r="Z40" s="593"/>
      <c r="AA40" s="593"/>
    </row>
    <row r="41" spans="1:29" s="2" customFormat="1" ht="11.4" x14ac:dyDescent="0.2">
      <c r="B41" s="337"/>
      <c r="C41" s="338"/>
      <c r="D41" s="304"/>
      <c r="E41" s="304"/>
      <c r="F41" s="304"/>
      <c r="G41" s="304"/>
      <c r="H41" s="210"/>
      <c r="I41" s="340"/>
      <c r="J41" s="340"/>
      <c r="K41" s="341" t="e">
        <f>SUM(K8:K40)</f>
        <v>#DIV/0!</v>
      </c>
      <c r="L41" s="267"/>
      <c r="M41" s="268"/>
      <c r="N41" s="304"/>
      <c r="O41" s="304"/>
      <c r="P41" s="304"/>
      <c r="Q41" s="339"/>
      <c r="R41" s="210"/>
      <c r="S41" s="210"/>
      <c r="T41" s="211"/>
      <c r="V41" s="342"/>
      <c r="W41" s="594"/>
      <c r="X41" s="594"/>
      <c r="Y41" s="594"/>
      <c r="Z41" s="595"/>
      <c r="AA41" s="595"/>
    </row>
    <row r="42" spans="1:29" s="2" customFormat="1" ht="12" x14ac:dyDescent="0.2">
      <c r="B42" s="395" t="s">
        <v>195</v>
      </c>
      <c r="C42" s="396"/>
      <c r="D42" s="344"/>
      <c r="E42" s="344"/>
      <c r="F42" s="344"/>
      <c r="G42" s="345"/>
      <c r="H42" s="345"/>
      <c r="I42" s="345"/>
      <c r="J42" s="344"/>
      <c r="K42" s="235"/>
      <c r="L42" s="205"/>
      <c r="M42" s="346"/>
      <c r="N42" s="346"/>
      <c r="O42" s="347"/>
      <c r="P42" s="199"/>
      <c r="Q42" s="344"/>
      <c r="R42" s="348"/>
      <c r="V42" s="349"/>
      <c r="W42" s="596"/>
      <c r="X42" s="596"/>
      <c r="Y42" s="596"/>
      <c r="Z42" s="597"/>
      <c r="AA42" s="597"/>
    </row>
    <row r="43" spans="1:29" s="2" customFormat="1" x14ac:dyDescent="0.3">
      <c r="B43" s="337" t="s">
        <v>196</v>
      </c>
      <c r="D43" s="350"/>
      <c r="E43" s="344"/>
      <c r="F43" s="344"/>
      <c r="G43" s="345"/>
      <c r="H43" s="351" t="s">
        <v>5</v>
      </c>
      <c r="I43" s="352">
        <f>+(R41/(29*100))*100</f>
        <v>0</v>
      </c>
      <c r="J43" s="344"/>
      <c r="K43" s="37"/>
      <c r="L43" s="203"/>
      <c r="M43" s="589"/>
      <c r="N43" s="589"/>
      <c r="O43" s="589"/>
      <c r="P43" s="199"/>
      <c r="Q43" s="51"/>
      <c r="R43" s="353"/>
      <c r="V43" s="337"/>
      <c r="W43" s="354" t="s">
        <v>197</v>
      </c>
      <c r="X43" s="355" t="s">
        <v>198</v>
      </c>
      <c r="Y43" s="356" t="s">
        <v>199</v>
      </c>
      <c r="Z43" s="357"/>
      <c r="AA43" s="358" t="s">
        <v>97</v>
      </c>
    </row>
    <row r="44" spans="1:29" s="2" customFormat="1" x14ac:dyDescent="0.3">
      <c r="B44" s="337" t="s">
        <v>200</v>
      </c>
      <c r="D44" s="351"/>
      <c r="E44" s="344"/>
      <c r="F44" s="344"/>
      <c r="G44" s="351"/>
      <c r="H44" s="351" t="s">
        <v>5</v>
      </c>
      <c r="I44" s="359">
        <f>+(0/29)*100</f>
        <v>0</v>
      </c>
      <c r="J44" s="344"/>
      <c r="K44" s="37"/>
      <c r="L44" s="203"/>
      <c r="M44" s="360"/>
      <c r="N44" s="410"/>
      <c r="O44" s="206"/>
      <c r="P44" s="199"/>
      <c r="Q44" s="51"/>
      <c r="W44" s="361" t="s">
        <v>201</v>
      </c>
      <c r="X44" s="362" t="s">
        <v>25</v>
      </c>
      <c r="Y44" s="363" t="s">
        <v>202</v>
      </c>
      <c r="AA44" s="358" t="s">
        <v>203</v>
      </c>
    </row>
    <row r="45" spans="1:29" s="2" customFormat="1" x14ac:dyDescent="0.3">
      <c r="B45" s="337" t="s">
        <v>204</v>
      </c>
      <c r="D45" s="51"/>
      <c r="E45" s="51"/>
      <c r="F45" s="51"/>
      <c r="G45" s="351"/>
      <c r="H45" s="364" t="s">
        <v>5</v>
      </c>
      <c r="I45" s="352"/>
      <c r="J45" s="51"/>
      <c r="K45" s="365" t="s">
        <v>205</v>
      </c>
      <c r="L45" s="51"/>
      <c r="M45" s="213"/>
      <c r="N45" s="213"/>
      <c r="O45" s="37"/>
      <c r="P45" s="366" t="s">
        <v>206</v>
      </c>
      <c r="Q45" s="37"/>
      <c r="W45" s="367" t="s">
        <v>214</v>
      </c>
      <c r="X45" s="367" t="s">
        <v>207</v>
      </c>
      <c r="Y45" s="363" t="s">
        <v>208</v>
      </c>
      <c r="AA45" s="358"/>
    </row>
    <row r="46" spans="1:29" s="2" customFormat="1" ht="13.2" x14ac:dyDescent="0.25">
      <c r="B46" s="337"/>
      <c r="C46" s="343"/>
      <c r="D46" s="51"/>
      <c r="E46" s="51"/>
      <c r="F46" s="351"/>
      <c r="G46" s="351"/>
      <c r="H46" s="51"/>
      <c r="I46" s="51"/>
      <c r="J46" s="51"/>
      <c r="N46" s="344"/>
      <c r="O46" s="344"/>
      <c r="P46" s="344"/>
      <c r="Q46" s="364"/>
      <c r="R46" s="51"/>
      <c r="S46" s="51"/>
      <c r="T46" s="51"/>
      <c r="W46" s="367" t="s">
        <v>215</v>
      </c>
      <c r="X46" s="367" t="s">
        <v>209</v>
      </c>
      <c r="Y46" s="363" t="s">
        <v>210</v>
      </c>
      <c r="AA46" s="358"/>
    </row>
    <row r="47" spans="1:29" x14ac:dyDescent="0.3">
      <c r="D47"/>
      <c r="E47"/>
      <c r="F47"/>
      <c r="G47"/>
      <c r="H47"/>
      <c r="I47"/>
      <c r="J47"/>
      <c r="N47"/>
      <c r="O47"/>
      <c r="P47"/>
      <c r="Q47"/>
      <c r="R47"/>
      <c r="S47"/>
      <c r="T47"/>
      <c r="U47" s="2"/>
      <c r="V47" s="2"/>
      <c r="W47" s="368" t="s">
        <v>216</v>
      </c>
      <c r="X47" s="368" t="s">
        <v>211</v>
      </c>
      <c r="Y47" s="363" t="s">
        <v>212</v>
      </c>
      <c r="Z47" s="2"/>
      <c r="AA47" s="358" t="s">
        <v>213</v>
      </c>
      <c r="AB47" s="2"/>
    </row>
    <row r="48" spans="1:29" s="1" customFormat="1" x14ac:dyDescent="0.3">
      <c r="A48"/>
      <c r="B48"/>
      <c r="C48" s="2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V48" s="2"/>
      <c r="W48"/>
      <c r="X48"/>
      <c r="Y48"/>
      <c r="Z48" s="2"/>
      <c r="AA48" s="358" t="s">
        <v>46</v>
      </c>
      <c r="AB48"/>
    </row>
    <row r="49" spans="1:28" s="1" customFormat="1" x14ac:dyDescent="0.3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/>
      <c r="AB49"/>
    </row>
    <row r="50" spans="1:28" s="1" customFormat="1" x14ac:dyDescent="0.3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 s="2"/>
      <c r="X50" s="2"/>
      <c r="Y50" s="2"/>
      <c r="Z50" s="2"/>
      <c r="AA50" s="2"/>
      <c r="AB50"/>
    </row>
    <row r="51" spans="1:28" s="1" customFormat="1" x14ac:dyDescent="0.3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3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AB52"/>
    </row>
    <row r="53" spans="1:28" s="1" customFormat="1" x14ac:dyDescent="0.3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3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3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3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V56"/>
      <c r="W56"/>
      <c r="X56"/>
      <c r="Y56"/>
      <c r="Z56"/>
      <c r="AA56"/>
      <c r="AB56"/>
    </row>
    <row r="57" spans="1:28" s="1" customFormat="1" x14ac:dyDescent="0.3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3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3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3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3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3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3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3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3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1" customFormat="1" x14ac:dyDescent="0.3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 s="1"/>
      <c r="V66"/>
      <c r="W66"/>
      <c r="X66"/>
      <c r="Y66"/>
      <c r="Z66"/>
      <c r="AA66"/>
      <c r="AB66"/>
    </row>
    <row r="67" spans="1:28" s="11" customFormat="1" x14ac:dyDescent="0.3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V67"/>
      <c r="W67"/>
      <c r="X67"/>
      <c r="Y67"/>
      <c r="Z67"/>
      <c r="AA67"/>
      <c r="AB67"/>
    </row>
    <row r="68" spans="1:28" s="11" customFormat="1" x14ac:dyDescent="0.3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3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3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3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3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3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3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x14ac:dyDescent="0.3">
      <c r="D75"/>
      <c r="E75"/>
      <c r="F75"/>
      <c r="G75"/>
      <c r="H75"/>
      <c r="I75"/>
      <c r="J75"/>
      <c r="N75"/>
      <c r="O75"/>
      <c r="P75"/>
      <c r="Q75"/>
      <c r="R75"/>
      <c r="S75"/>
      <c r="T75"/>
      <c r="U75" s="11"/>
    </row>
    <row r="76" spans="1:28" s="2" customFormat="1" x14ac:dyDescent="0.3">
      <c r="C76" s="28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 s="2" customFormat="1" x14ac:dyDescent="0.3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3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3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3">
      <c r="C80" s="192"/>
      <c r="D80" s="37"/>
      <c r="E80" s="37"/>
      <c r="F80" s="213"/>
      <c r="G80" s="213"/>
      <c r="H80" s="37"/>
      <c r="I80" s="37"/>
      <c r="J80" s="37"/>
      <c r="K80"/>
      <c r="L80"/>
      <c r="M80"/>
      <c r="N80" s="37"/>
      <c r="O80" s="37"/>
      <c r="P80" s="37"/>
      <c r="Q80" s="37"/>
      <c r="R80" s="37"/>
      <c r="S80" s="37"/>
      <c r="T80" s="37"/>
      <c r="U80"/>
      <c r="V80"/>
      <c r="W80"/>
      <c r="X80"/>
      <c r="Y80"/>
      <c r="Z80"/>
      <c r="AA80"/>
      <c r="AB80"/>
    </row>
    <row r="81" spans="3:28" s="2" customFormat="1" x14ac:dyDescent="0.3">
      <c r="C81" s="192"/>
      <c r="D81" s="37"/>
      <c r="E81" s="37"/>
      <c r="F81" s="213"/>
      <c r="G81" s="213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3">
      <c r="C82" s="192"/>
      <c r="D82" s="37"/>
      <c r="E82" s="37"/>
      <c r="F82" s="213"/>
      <c r="G82" s="213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3">
      <c r="C83" s="192"/>
      <c r="D83" s="37"/>
      <c r="E83" s="37"/>
      <c r="F83" s="213"/>
      <c r="G83" s="213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1" customFormat="1" x14ac:dyDescent="0.3">
      <c r="C84" s="192"/>
      <c r="D84" s="37"/>
      <c r="E84" s="37"/>
      <c r="F84" s="213"/>
      <c r="G84" s="213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x14ac:dyDescent="0.3">
      <c r="C85" s="193"/>
    </row>
  </sheetData>
  <mergeCells count="89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M43:O43"/>
    <mergeCell ref="W40:Y40"/>
    <mergeCell ref="Z40:AA40"/>
    <mergeCell ref="W41:Y41"/>
    <mergeCell ref="Z41:AA41"/>
    <mergeCell ref="W42:Y42"/>
    <mergeCell ref="Z42:AA42"/>
  </mergeCells>
  <conditionalFormatting sqref="M40:M41 T40:T41">
    <cfRule type="containsText" dxfId="20" priority="5" operator="containsText" text="TT">
      <formula>NOT(ISERROR(SEARCH("TT",M40)))</formula>
    </cfRule>
  </conditionalFormatting>
  <conditionalFormatting sqref="M8:M39">
    <cfRule type="containsText" dxfId="19" priority="4" operator="containsText" text="TT">
      <formula>NOT(ISERROR(SEARCH("TT",M8)))</formula>
    </cfRule>
  </conditionalFormatting>
  <conditionalFormatting sqref="T8:T39">
    <cfRule type="containsText" dxfId="18" priority="1" operator="containsText" text="TT">
      <formula>NOT(ISERROR(SEARCH("TT",T8)))</formula>
    </cfRule>
  </conditionalFormatting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BA82"/>
  <sheetViews>
    <sheetView workbookViewId="0">
      <selection activeCell="A6" sqref="A6:XFD6"/>
    </sheetView>
  </sheetViews>
  <sheetFormatPr defaultRowHeight="14.4" x14ac:dyDescent="0.3"/>
  <cols>
    <col min="1" max="1" width="2.88671875" customWidth="1"/>
    <col min="2" max="2" width="25.109375" customWidth="1"/>
    <col min="3" max="3" width="3.33203125" customWidth="1"/>
    <col min="4" max="25" width="2.6640625" customWidth="1"/>
    <col min="26" max="45" width="2.6640625" style="37" customWidth="1"/>
    <col min="46" max="49" width="2.88671875" style="37" customWidth="1"/>
    <col min="50" max="50" width="2" customWidth="1"/>
    <col min="51" max="51" width="8.88671875" style="30" customWidth="1"/>
    <col min="52" max="53" width="9.109375" style="30"/>
  </cols>
  <sheetData>
    <row r="1" spans="1:53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  <c r="AY1"/>
      <c r="AZ1"/>
      <c r="BA1"/>
    </row>
    <row r="2" spans="1:53" ht="12.9" customHeight="1" x14ac:dyDescent="0.3">
      <c r="A2" s="526" t="s">
        <v>160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  <c r="AP2" s="526"/>
      <c r="AQ2" s="526"/>
      <c r="AR2" s="526"/>
      <c r="AS2" s="526"/>
      <c r="AT2" s="526"/>
      <c r="AU2" s="526"/>
      <c r="AV2" s="526"/>
      <c r="AW2" s="526"/>
      <c r="AY2"/>
      <c r="AZ2"/>
      <c r="BA2"/>
    </row>
    <row r="3" spans="1:53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Y3"/>
      <c r="AZ3"/>
      <c r="BA3"/>
    </row>
    <row r="4" spans="1:53" ht="8.2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3" ht="12.9" customHeight="1" x14ac:dyDescent="0.3">
      <c r="A5" s="528" t="s">
        <v>35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Y5"/>
      <c r="AZ5"/>
      <c r="BA5"/>
    </row>
    <row r="6" spans="1:53" ht="12.75" customHeight="1" x14ac:dyDescent="0.3">
      <c r="A6" s="30" t="s">
        <v>36</v>
      </c>
      <c r="B6" s="30"/>
      <c r="C6" s="30"/>
      <c r="D6" s="474" t="s">
        <v>19</v>
      </c>
      <c r="E6" s="30" t="str">
        <f>D.Hadir_7A!E6</f>
        <v xml:space="preserve">. . . . . . . . . . . . . . . . 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53" ht="12.75" customHeight="1" x14ac:dyDescent="0.3">
      <c r="A7" s="30" t="s">
        <v>37</v>
      </c>
      <c r="B7" s="30"/>
      <c r="C7" s="30"/>
      <c r="D7" s="474" t="s">
        <v>19</v>
      </c>
      <c r="E7" s="30" t="s">
        <v>415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53" ht="12.75" customHeight="1" x14ac:dyDescent="0.3">
      <c r="A8" s="473" t="s">
        <v>38</v>
      </c>
      <c r="B8" s="30"/>
      <c r="C8" s="30"/>
      <c r="D8" s="474" t="s">
        <v>19</v>
      </c>
      <c r="E8" s="30" t="str">
        <f>'D. Hadir 7D'!E8</f>
        <v>I (Ganjil)</v>
      </c>
      <c r="F8" s="30"/>
      <c r="G8" s="30"/>
      <c r="H8" s="471" t="s">
        <v>423</v>
      </c>
      <c r="I8" s="30" t="str">
        <f>'D. Hadir 7D'!I8</f>
        <v>2020-2021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53" ht="5.2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53" ht="15" customHeight="1" x14ac:dyDescent="0.3">
      <c r="A10" s="523" t="s">
        <v>13</v>
      </c>
      <c r="B10" s="523" t="s">
        <v>39</v>
      </c>
      <c r="C10" s="279" t="s">
        <v>1</v>
      </c>
      <c r="D10" s="520" t="s">
        <v>173</v>
      </c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2"/>
      <c r="AT10" s="529" t="s">
        <v>2</v>
      </c>
      <c r="AU10" s="530"/>
      <c r="AV10" s="530"/>
      <c r="AW10" s="531"/>
      <c r="AX10" s="30"/>
      <c r="AZ10"/>
      <c r="BA10"/>
    </row>
    <row r="11" spans="1:53" ht="15" customHeight="1" x14ac:dyDescent="0.3">
      <c r="A11" s="524"/>
      <c r="B11" s="524"/>
      <c r="C11" s="283" t="s">
        <v>174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0"/>
      <c r="AP11" s="280"/>
      <c r="AQ11" s="280"/>
      <c r="AR11" s="280"/>
      <c r="AS11" s="280"/>
      <c r="AT11" s="532" t="s">
        <v>40</v>
      </c>
      <c r="AU11" s="532" t="s">
        <v>41</v>
      </c>
      <c r="AV11" s="532" t="s">
        <v>25</v>
      </c>
      <c r="AW11" s="532" t="s">
        <v>42</v>
      </c>
      <c r="AX11" s="30"/>
      <c r="AZ11"/>
      <c r="BA11"/>
    </row>
    <row r="12" spans="1:53" ht="15.75" customHeight="1" thickBot="1" x14ac:dyDescent="0.35">
      <c r="A12" s="525"/>
      <c r="B12" s="525"/>
      <c r="C12" s="284" t="s">
        <v>175</v>
      </c>
      <c r="D12" s="282"/>
      <c r="E12" s="282"/>
      <c r="F12" s="282"/>
      <c r="G12" s="282"/>
      <c r="H12" s="282"/>
      <c r="I12" s="282"/>
      <c r="J12" s="282"/>
      <c r="K12" s="282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533"/>
      <c r="AU12" s="533"/>
      <c r="AV12" s="533"/>
      <c r="AW12" s="533"/>
      <c r="AX12" s="30"/>
      <c r="AZ12"/>
      <c r="BA12"/>
    </row>
    <row r="13" spans="1:53" ht="12" customHeight="1" thickTop="1" x14ac:dyDescent="0.3">
      <c r="A13" s="214">
        <v>1</v>
      </c>
      <c r="B13" s="490" t="s">
        <v>384</v>
      </c>
      <c r="C13" s="483" t="s">
        <v>12</v>
      </c>
      <c r="D13" s="40"/>
      <c r="E13" s="40"/>
      <c r="F13" s="40"/>
      <c r="G13" s="40"/>
      <c r="H13" s="40"/>
      <c r="I13" s="40"/>
      <c r="J13" s="40"/>
      <c r="K13" s="40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</row>
    <row r="14" spans="1:53" ht="12" customHeight="1" x14ac:dyDescent="0.3">
      <c r="A14" s="42">
        <v>2</v>
      </c>
      <c r="B14" s="240" t="s">
        <v>385</v>
      </c>
      <c r="C14" s="241" t="s">
        <v>6</v>
      </c>
      <c r="D14" s="43"/>
      <c r="E14" s="43"/>
      <c r="F14" s="43"/>
      <c r="G14" s="43"/>
      <c r="H14" s="43"/>
      <c r="I14" s="43"/>
      <c r="J14" s="43"/>
      <c r="K14" s="43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184" t="s">
        <v>43</v>
      </c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</row>
    <row r="15" spans="1:53" ht="12" customHeight="1" x14ac:dyDescent="0.3">
      <c r="A15" s="42">
        <v>3</v>
      </c>
      <c r="B15" s="240" t="s">
        <v>386</v>
      </c>
      <c r="C15" s="241" t="s">
        <v>6</v>
      </c>
      <c r="D15" s="12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4" t="s">
        <v>43</v>
      </c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Y15" s="236"/>
    </row>
    <row r="16" spans="1:53" ht="12" customHeight="1" x14ac:dyDescent="0.3">
      <c r="A16" s="42">
        <v>4</v>
      </c>
      <c r="B16" s="240" t="s">
        <v>387</v>
      </c>
      <c r="C16" s="241" t="s">
        <v>12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Y16" s="236"/>
    </row>
    <row r="17" spans="1:53" ht="12" customHeight="1" x14ac:dyDescent="0.3">
      <c r="A17" s="42">
        <v>5</v>
      </c>
      <c r="B17" s="240" t="s">
        <v>388</v>
      </c>
      <c r="C17" s="241" t="s">
        <v>12</v>
      </c>
      <c r="D17" s="43"/>
      <c r="E17" s="43"/>
      <c r="F17" s="43"/>
      <c r="G17" s="43"/>
      <c r="H17" s="43"/>
      <c r="I17" s="43"/>
      <c r="J17" s="43"/>
      <c r="K17" s="43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 s="1"/>
    </row>
    <row r="18" spans="1:53" ht="12" customHeight="1" x14ac:dyDescent="0.3">
      <c r="A18" s="42">
        <v>6</v>
      </c>
      <c r="B18" s="240" t="s">
        <v>389</v>
      </c>
      <c r="C18" s="241" t="s">
        <v>12</v>
      </c>
      <c r="D18" s="12"/>
      <c r="E18" s="46"/>
      <c r="F18" s="46"/>
      <c r="G18" s="46"/>
      <c r="H18" s="46"/>
      <c r="I18" s="46"/>
      <c r="J18" s="46"/>
      <c r="K18" s="46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 s="1"/>
    </row>
    <row r="19" spans="1:53" ht="12" customHeight="1" x14ac:dyDescent="0.3">
      <c r="A19" s="42">
        <v>7</v>
      </c>
      <c r="B19" s="240" t="s">
        <v>390</v>
      </c>
      <c r="C19" s="241" t="s">
        <v>12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 s="1"/>
      <c r="AZ19"/>
      <c r="BA19"/>
    </row>
    <row r="20" spans="1:53" ht="12" customHeight="1" x14ac:dyDescent="0.3">
      <c r="A20" s="42">
        <v>8</v>
      </c>
      <c r="B20" s="240" t="s">
        <v>391</v>
      </c>
      <c r="C20" s="241" t="s">
        <v>12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 s="1"/>
      <c r="AZ20"/>
      <c r="BA20"/>
    </row>
    <row r="21" spans="1:53" ht="12" customHeight="1" x14ac:dyDescent="0.3">
      <c r="A21" s="42">
        <v>9</v>
      </c>
      <c r="B21" s="240" t="s">
        <v>392</v>
      </c>
      <c r="C21" s="241" t="s">
        <v>12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 t="s">
        <v>43</v>
      </c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 s="1"/>
      <c r="AZ21"/>
      <c r="BA21"/>
    </row>
    <row r="22" spans="1:53" ht="12" customHeight="1" x14ac:dyDescent="0.3">
      <c r="A22" s="42">
        <v>10</v>
      </c>
      <c r="B22" s="240" t="s">
        <v>393</v>
      </c>
      <c r="C22" s="241" t="s">
        <v>6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7"/>
      <c r="AR22" s="47"/>
      <c r="AS22" s="44"/>
      <c r="AT22" s="44"/>
      <c r="AU22" s="44"/>
      <c r="AV22" s="44"/>
      <c r="AW22" s="44"/>
      <c r="AY22" s="1"/>
      <c r="AZ22"/>
      <c r="BA22"/>
    </row>
    <row r="23" spans="1:53" ht="12" customHeight="1" x14ac:dyDescent="0.3">
      <c r="A23" s="42">
        <v>11</v>
      </c>
      <c r="B23" s="240" t="s">
        <v>394</v>
      </c>
      <c r="C23" s="241" t="s">
        <v>12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Y23" s="1"/>
      <c r="AZ23"/>
      <c r="BA23"/>
    </row>
    <row r="24" spans="1:53" ht="12" customHeight="1" x14ac:dyDescent="0.3">
      <c r="A24" s="42">
        <v>12</v>
      </c>
      <c r="B24" s="240" t="s">
        <v>395</v>
      </c>
      <c r="C24" s="241" t="s">
        <v>6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 t="s">
        <v>43</v>
      </c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 s="1"/>
      <c r="AZ24"/>
      <c r="BA24"/>
    </row>
    <row r="25" spans="1:53" ht="12" customHeight="1" x14ac:dyDescent="0.3">
      <c r="A25" s="42">
        <v>13</v>
      </c>
      <c r="B25" s="240" t="s">
        <v>396</v>
      </c>
      <c r="C25" s="241" t="s">
        <v>12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 s="1"/>
      <c r="AZ25"/>
      <c r="BA25"/>
    </row>
    <row r="26" spans="1:53" ht="12" customHeight="1" x14ac:dyDescent="0.3">
      <c r="A26" s="42">
        <v>14</v>
      </c>
      <c r="B26" s="240" t="s">
        <v>397</v>
      </c>
      <c r="C26" s="241" t="s">
        <v>6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t="s">
        <v>3</v>
      </c>
      <c r="AY26" s="48"/>
      <c r="AZ26"/>
      <c r="BA26"/>
    </row>
    <row r="27" spans="1:53" ht="12" customHeight="1" x14ac:dyDescent="0.3">
      <c r="A27" s="42">
        <v>15</v>
      </c>
      <c r="B27" s="240" t="s">
        <v>398</v>
      </c>
      <c r="C27" s="241" t="s">
        <v>6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Y27" s="1"/>
      <c r="AZ27"/>
      <c r="BA27"/>
    </row>
    <row r="28" spans="1:53" ht="12" customHeight="1" x14ac:dyDescent="0.3">
      <c r="A28" s="42">
        <v>16</v>
      </c>
      <c r="B28" s="240" t="s">
        <v>399</v>
      </c>
      <c r="C28" s="241" t="s">
        <v>6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 s="1"/>
      <c r="AZ28"/>
      <c r="BA28"/>
    </row>
    <row r="29" spans="1:53" ht="12" customHeight="1" x14ac:dyDescent="0.3">
      <c r="A29" s="42">
        <v>17</v>
      </c>
      <c r="B29" s="240" t="s">
        <v>400</v>
      </c>
      <c r="C29" s="241" t="s">
        <v>6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 s="1"/>
      <c r="AZ29"/>
      <c r="BA29"/>
    </row>
    <row r="30" spans="1:53" ht="12" customHeight="1" x14ac:dyDescent="0.3">
      <c r="A30" s="42">
        <v>18</v>
      </c>
      <c r="B30" s="240" t="s">
        <v>401</v>
      </c>
      <c r="C30" s="241" t="s">
        <v>6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 s="1"/>
      <c r="AZ30"/>
      <c r="BA30"/>
    </row>
    <row r="31" spans="1:53" ht="12" customHeight="1" x14ac:dyDescent="0.3">
      <c r="A31" s="42">
        <v>19</v>
      </c>
      <c r="B31" s="240" t="s">
        <v>402</v>
      </c>
      <c r="C31" s="241" t="s">
        <v>6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 s="1"/>
      <c r="AZ31"/>
      <c r="BA31"/>
    </row>
    <row r="32" spans="1:53" ht="12" customHeight="1" x14ac:dyDescent="0.3">
      <c r="A32" s="42">
        <v>20</v>
      </c>
      <c r="B32" s="240" t="s">
        <v>403</v>
      </c>
      <c r="C32" s="241" t="s">
        <v>6</v>
      </c>
      <c r="D32" s="15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Z32"/>
      <c r="BA32"/>
    </row>
    <row r="33" spans="1:53" ht="12" customHeight="1" x14ac:dyDescent="0.3">
      <c r="A33" s="42">
        <v>21</v>
      </c>
      <c r="B33" s="240" t="s">
        <v>404</v>
      </c>
      <c r="C33" s="241" t="s">
        <v>6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Z33"/>
      <c r="BA33"/>
    </row>
    <row r="34" spans="1:53" ht="12" customHeight="1" x14ac:dyDescent="0.3">
      <c r="A34" s="42">
        <v>22</v>
      </c>
      <c r="B34" s="240" t="s">
        <v>405</v>
      </c>
      <c r="C34" s="241" t="s">
        <v>12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Z34"/>
      <c r="BA34"/>
    </row>
    <row r="35" spans="1:53" ht="12" customHeight="1" x14ac:dyDescent="0.3">
      <c r="A35" s="42">
        <v>23</v>
      </c>
      <c r="B35" s="240" t="s">
        <v>406</v>
      </c>
      <c r="C35" s="241" t="s">
        <v>6</v>
      </c>
      <c r="D35" s="12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 t="s">
        <v>43</v>
      </c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Z35"/>
      <c r="BA35"/>
    </row>
    <row r="36" spans="1:53" ht="12" customHeight="1" x14ac:dyDescent="0.3">
      <c r="A36" s="42">
        <v>24</v>
      </c>
      <c r="B36" s="240" t="s">
        <v>407</v>
      </c>
      <c r="C36" s="241" t="s">
        <v>6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Z36"/>
      <c r="BA36"/>
    </row>
    <row r="37" spans="1:53" ht="12" customHeight="1" x14ac:dyDescent="0.3">
      <c r="A37" s="42">
        <v>25</v>
      </c>
      <c r="B37" s="240" t="s">
        <v>408</v>
      </c>
      <c r="C37" s="241" t="s">
        <v>6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 t="s">
        <v>43</v>
      </c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Y37" s="51"/>
      <c r="AZ37"/>
      <c r="BA37"/>
    </row>
    <row r="38" spans="1:53" ht="12" customHeight="1" x14ac:dyDescent="0.3">
      <c r="A38" s="42">
        <v>26</v>
      </c>
      <c r="B38" s="240" t="s">
        <v>409</v>
      </c>
      <c r="C38" s="241" t="s">
        <v>12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 s="51"/>
      <c r="AZ38"/>
      <c r="BA38"/>
    </row>
    <row r="39" spans="1:53" ht="12" customHeight="1" x14ac:dyDescent="0.3">
      <c r="A39" s="42">
        <v>27</v>
      </c>
      <c r="B39" s="240" t="s">
        <v>410</v>
      </c>
      <c r="C39" s="241" t="s">
        <v>6</v>
      </c>
      <c r="D39" s="43"/>
      <c r="E39" s="15"/>
      <c r="F39" s="15"/>
      <c r="G39" s="15"/>
      <c r="H39" s="15"/>
      <c r="I39" s="15"/>
      <c r="J39" s="15"/>
      <c r="K39" s="15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 s="51"/>
      <c r="AZ39"/>
      <c r="BA39"/>
    </row>
    <row r="40" spans="1:53" ht="12" customHeight="1" x14ac:dyDescent="0.3">
      <c r="A40" s="42">
        <v>28</v>
      </c>
      <c r="B40" s="240" t="s">
        <v>411</v>
      </c>
      <c r="C40" s="241" t="s">
        <v>6</v>
      </c>
      <c r="D40" s="43"/>
      <c r="E40" s="12"/>
      <c r="F40" s="12"/>
      <c r="G40" s="12"/>
      <c r="H40" s="12"/>
      <c r="I40" s="12"/>
      <c r="J40" s="12"/>
      <c r="K40" s="12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 s="51"/>
      <c r="AZ40"/>
      <c r="BA40"/>
    </row>
    <row r="41" spans="1:53" ht="12" customHeight="1" x14ac:dyDescent="0.3">
      <c r="A41" s="42">
        <v>29</v>
      </c>
      <c r="B41" s="240" t="s">
        <v>412</v>
      </c>
      <c r="C41" s="241" t="s">
        <v>6</v>
      </c>
      <c r="D41" s="227"/>
      <c r="E41" s="189"/>
      <c r="F41" s="189"/>
      <c r="G41" s="189"/>
      <c r="H41" s="189"/>
      <c r="I41" s="189"/>
      <c r="J41" s="189"/>
      <c r="K41" s="189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 s="37"/>
      <c r="AZ41"/>
      <c r="BA41"/>
    </row>
    <row r="42" spans="1:53" ht="12" customHeight="1" x14ac:dyDescent="0.3">
      <c r="A42" s="42">
        <v>30</v>
      </c>
      <c r="B42" s="240" t="s">
        <v>413</v>
      </c>
      <c r="C42" s="241" t="s">
        <v>6</v>
      </c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Y42" s="51"/>
      <c r="AZ42"/>
      <c r="BA42"/>
    </row>
    <row r="43" spans="1:53" ht="12" customHeight="1" x14ac:dyDescent="0.3">
      <c r="A43" s="42">
        <v>31</v>
      </c>
      <c r="B43" s="240" t="s">
        <v>414</v>
      </c>
      <c r="C43" s="241" t="s">
        <v>6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Y43" s="56"/>
      <c r="AZ43"/>
      <c r="BA43"/>
    </row>
    <row r="44" spans="1:53" ht="12" customHeight="1" x14ac:dyDescent="0.3">
      <c r="A44" s="190"/>
      <c r="B44" s="258"/>
      <c r="C44" s="245"/>
      <c r="D44" s="190"/>
      <c r="E44" s="190"/>
      <c r="F44" s="190"/>
      <c r="G44" s="190"/>
      <c r="H44" s="190"/>
      <c r="I44" s="190"/>
      <c r="J44" s="190"/>
      <c r="K44" s="190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247"/>
      <c r="AO44" s="55"/>
      <c r="AP44" s="55"/>
      <c r="AQ44" s="248"/>
      <c r="AR44" s="248"/>
      <c r="AS44" s="55"/>
      <c r="AT44" s="55"/>
      <c r="AU44" s="55"/>
      <c r="AV44" s="55"/>
      <c r="AW44" s="55"/>
      <c r="AZ44"/>
      <c r="BA44"/>
    </row>
    <row r="45" spans="1:53" ht="5.25" customHeight="1" x14ac:dyDescent="0.3">
      <c r="A45" s="249"/>
      <c r="B45" s="250"/>
      <c r="C45" s="239"/>
      <c r="D45" s="249"/>
      <c r="E45" s="249"/>
      <c r="F45" s="249"/>
      <c r="G45" s="249"/>
      <c r="H45" s="249"/>
      <c r="I45" s="249"/>
      <c r="J45" s="249"/>
      <c r="K45" s="249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8"/>
      <c r="AO45" s="52"/>
      <c r="AP45" s="52"/>
      <c r="AQ45" s="139"/>
      <c r="AR45" s="139"/>
      <c r="AS45" s="52"/>
      <c r="AT45" s="52"/>
      <c r="AU45" s="52"/>
      <c r="AV45" s="52"/>
      <c r="AW45" s="52"/>
      <c r="AZ45"/>
      <c r="BA45"/>
    </row>
    <row r="46" spans="1:53" ht="12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1"/>
      <c r="AO46" s="52"/>
      <c r="AP46" s="52"/>
      <c r="AQ46" s="51" t="s">
        <v>165</v>
      </c>
      <c r="AR46" s="52"/>
      <c r="AS46" s="52"/>
      <c r="AT46" s="52"/>
      <c r="AU46" s="52"/>
      <c r="AV46" s="52"/>
      <c r="AW46" s="52"/>
      <c r="AZ46"/>
      <c r="BA46"/>
    </row>
    <row r="47" spans="1:53" ht="12" customHeight="1" x14ac:dyDescent="0.3"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51"/>
      <c r="AA47" s="51"/>
      <c r="AB47" s="56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N47" s="51"/>
      <c r="AQ47" s="51" t="s">
        <v>45</v>
      </c>
      <c r="AR47" s="51"/>
      <c r="AS47" s="51"/>
      <c r="AT47" s="51"/>
      <c r="AZ47"/>
      <c r="BA47"/>
    </row>
    <row r="48" spans="1:53" ht="12" customHeight="1" x14ac:dyDescent="0.3"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R48" s="51"/>
      <c r="AS48" s="51"/>
      <c r="AT48" s="51"/>
      <c r="AZ48"/>
      <c r="BA48"/>
    </row>
    <row r="49" spans="12:53" ht="12" customHeight="1" x14ac:dyDescent="0.3"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N49" s="51"/>
      <c r="AQ49" s="51" t="s">
        <v>93</v>
      </c>
      <c r="AR49" s="51"/>
      <c r="AS49" s="51"/>
      <c r="AT49" s="51"/>
      <c r="AZ49"/>
      <c r="BA49"/>
    </row>
    <row r="50" spans="12:53" ht="12" customHeight="1" x14ac:dyDescent="0.3"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6"/>
      <c r="AP50" s="57"/>
      <c r="AQ50" s="56" t="s">
        <v>46</v>
      </c>
      <c r="AR50" s="51"/>
      <c r="AS50" s="51"/>
      <c r="AT50" s="51"/>
      <c r="AY50" s="1"/>
      <c r="AZ50"/>
      <c r="BA50"/>
    </row>
    <row r="51" spans="12:53" ht="12.75" customHeight="1" x14ac:dyDescent="0.3"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P51" s="51"/>
      <c r="AQ51" s="51"/>
      <c r="AR51" s="51"/>
      <c r="AS51" s="51"/>
      <c r="AT51" s="51"/>
      <c r="AZ51"/>
      <c r="BA51"/>
    </row>
    <row r="64" spans="12:53" x14ac:dyDescent="0.3">
      <c r="AZ64"/>
      <c r="BA64"/>
    </row>
    <row r="65" spans="51:53" x14ac:dyDescent="0.3">
      <c r="AZ65"/>
      <c r="BA65"/>
    </row>
    <row r="66" spans="51:53" x14ac:dyDescent="0.3">
      <c r="AZ66"/>
      <c r="BA66"/>
    </row>
    <row r="67" spans="51:53" x14ac:dyDescent="0.3">
      <c r="AY67"/>
      <c r="AZ67"/>
      <c r="BA67"/>
    </row>
    <row r="68" spans="51:53" x14ac:dyDescent="0.3">
      <c r="AY68"/>
      <c r="AZ68"/>
      <c r="BA68"/>
    </row>
    <row r="69" spans="51:53" x14ac:dyDescent="0.3">
      <c r="AY69"/>
      <c r="AZ69"/>
      <c r="BA69"/>
    </row>
    <row r="70" spans="51:53" x14ac:dyDescent="0.3">
      <c r="AY70"/>
      <c r="AZ70"/>
      <c r="BA70"/>
    </row>
    <row r="71" spans="51:53" x14ac:dyDescent="0.3">
      <c r="AY71"/>
      <c r="AZ71"/>
      <c r="BA71"/>
    </row>
    <row r="72" spans="51:53" x14ac:dyDescent="0.3">
      <c r="AY72"/>
      <c r="AZ72"/>
      <c r="BA72"/>
    </row>
    <row r="73" spans="51:53" x14ac:dyDescent="0.3">
      <c r="AY73"/>
      <c r="AZ73"/>
      <c r="BA73"/>
    </row>
    <row r="74" spans="51:53" x14ac:dyDescent="0.3">
      <c r="AY74"/>
      <c r="AZ74"/>
      <c r="BA74"/>
    </row>
    <row r="75" spans="51:53" x14ac:dyDescent="0.3">
      <c r="AY75"/>
      <c r="AZ75"/>
      <c r="BA75"/>
    </row>
    <row r="76" spans="51:53" x14ac:dyDescent="0.3">
      <c r="AY76"/>
      <c r="AZ76"/>
      <c r="BA76"/>
    </row>
    <row r="77" spans="51:53" x14ac:dyDescent="0.3">
      <c r="AY77"/>
      <c r="AZ77"/>
      <c r="BA77"/>
    </row>
    <row r="78" spans="51:53" x14ac:dyDescent="0.3">
      <c r="AY78"/>
      <c r="AZ78"/>
      <c r="BA78"/>
    </row>
    <row r="79" spans="51:53" x14ac:dyDescent="0.3">
      <c r="AY79"/>
      <c r="AZ79"/>
      <c r="BA79"/>
    </row>
    <row r="80" spans="51:53" x14ac:dyDescent="0.3">
      <c r="AY80"/>
    </row>
    <row r="81" spans="51:51" x14ac:dyDescent="0.3">
      <c r="AY81"/>
    </row>
    <row r="82" spans="51:51" x14ac:dyDescent="0.3">
      <c r="AY82"/>
    </row>
  </sheetData>
  <sortState ref="B14:E38">
    <sortCondition ref="B14:B38"/>
  </sortState>
  <mergeCells count="12">
    <mergeCell ref="D10:AS10"/>
    <mergeCell ref="A10:A12"/>
    <mergeCell ref="B10:B12"/>
    <mergeCell ref="A1:AW1"/>
    <mergeCell ref="A2:AW2"/>
    <mergeCell ref="A3:AW3"/>
    <mergeCell ref="A5:AW5"/>
    <mergeCell ref="AT10:AW10"/>
    <mergeCell ref="AT11:AT12"/>
    <mergeCell ref="AU11:AU12"/>
    <mergeCell ref="AV11:AV12"/>
    <mergeCell ref="AW11:AW12"/>
  </mergeCells>
  <conditionalFormatting sqref="I9">
    <cfRule type="containsText" dxfId="17" priority="7" operator="containsText" text="TT">
      <formula>NOT(ISERROR(SEARCH("TT",I9)))</formula>
    </cfRule>
  </conditionalFormatting>
  <conditionalFormatting sqref="S9">
    <cfRule type="containsText" dxfId="16" priority="6" operator="containsText" text="TT">
      <formula>NOT(ISERROR(SEARCH("TT",S9)))</formula>
    </cfRule>
  </conditionalFormatting>
  <conditionalFormatting sqref="S13:S36 I13:I36">
    <cfRule type="containsText" dxfId="15" priority="5" operator="containsText" text="TT">
      <formula>NOT(ISERROR(SEARCH("TT",I13)))</formula>
    </cfRule>
  </conditionalFormatting>
  <conditionalFormatting sqref="I12">
    <cfRule type="containsText" dxfId="14" priority="4" operator="containsText" text="TT">
      <formula>NOT(ISERROR(SEARCH("TT",I12)))</formula>
    </cfRule>
  </conditionalFormatting>
  <conditionalFormatting sqref="S12">
    <cfRule type="containsText" dxfId="13" priority="3" operator="containsText" text="TT">
      <formula>NOT(ISERROR(SEARCH("TT",S12)))</formula>
    </cfRule>
  </conditionalFormatting>
  <conditionalFormatting sqref="I7:I8">
    <cfRule type="containsText" dxfId="12" priority="2" operator="containsText" text="TT">
      <formula>NOT(ISERROR(SEARCH("TT",I7)))</formula>
    </cfRule>
  </conditionalFormatting>
  <conditionalFormatting sqref="S7:S8">
    <cfRule type="containsText" dxfId="11" priority="1" operator="containsText" text="TT">
      <formula>NOT(ISERROR(SEARCH("TT",S7)))</formula>
    </cfRule>
  </conditionalFormatting>
  <pageMargins left="0.32" right="0.70866141732283472" top="0.36" bottom="0.12" header="0.36" footer="0.12"/>
  <pageSetup paperSize="5" orientation="landscape" horizontalDpi="4294967293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W51"/>
  <sheetViews>
    <sheetView topLeftCell="A7" zoomScaleNormal="100" workbookViewId="0">
      <selection activeCell="J17" sqref="J17"/>
    </sheetView>
  </sheetViews>
  <sheetFormatPr defaultRowHeight="14.4" x14ac:dyDescent="0.3"/>
  <cols>
    <col min="1" max="1" width="3.6640625" customWidth="1"/>
    <col min="2" max="2" width="22.88671875" customWidth="1"/>
    <col min="3" max="3" width="3.44140625" customWidth="1"/>
    <col min="4" max="38" width="3.33203125" customWidth="1"/>
    <col min="39" max="40" width="4.33203125" customWidth="1"/>
    <col min="41" max="41" width="4.109375" customWidth="1"/>
  </cols>
  <sheetData>
    <row r="1" spans="1:41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1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</row>
    <row r="3" spans="1:41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</row>
    <row r="4" spans="1:41" ht="15" customHeight="1" x14ac:dyDescent="0.3">
      <c r="A4" s="526" t="s">
        <v>162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</row>
    <row r="5" spans="1:41" s="2" customFormat="1" ht="12.75" customHeight="1" x14ac:dyDescent="0.2">
      <c r="A5" s="3" t="s">
        <v>22</v>
      </c>
      <c r="B5" s="4"/>
      <c r="C5" s="472" t="s">
        <v>23</v>
      </c>
      <c r="D5" s="472" t="str">
        <f>'D. HADIR_7F'!E7</f>
        <v>7F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472" t="s">
        <v>19</v>
      </c>
      <c r="AJ5" s="10" t="str">
        <f>[1]D.Hadir_9A!E7</f>
        <v>. . . . . . . . . . . . . . . . . . . .</v>
      </c>
      <c r="AM5" s="4"/>
      <c r="AN5" s="4"/>
      <c r="AO5" s="5"/>
    </row>
    <row r="6" spans="1:41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03" t="s">
        <v>38</v>
      </c>
      <c r="AD6" s="4"/>
      <c r="AE6" s="4"/>
      <c r="AF6" s="10"/>
      <c r="AG6" s="10"/>
      <c r="AH6" s="10"/>
      <c r="AI6" s="472" t="s">
        <v>19</v>
      </c>
      <c r="AJ6" s="10" t="str">
        <f>[1]D.Hadir_9A!E9</f>
        <v>5 (Ganjil)</v>
      </c>
      <c r="AM6" s="501" t="s">
        <v>423</v>
      </c>
      <c r="AN6" s="1" t="str">
        <f>[1]D.Hadir_9A!I9</f>
        <v>2020 - 2021</v>
      </c>
      <c r="AO6" s="4"/>
    </row>
    <row r="7" spans="1:41" s="2" customFormat="1" ht="12" customHeight="1" x14ac:dyDescent="0.2">
      <c r="A7" s="557" t="s">
        <v>0</v>
      </c>
      <c r="B7" s="551" t="s">
        <v>4</v>
      </c>
      <c r="C7" s="560" t="s">
        <v>47</v>
      </c>
      <c r="D7" s="564" t="s">
        <v>32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6"/>
      <c r="AJ7" s="554" t="s">
        <v>28</v>
      </c>
      <c r="AK7" s="554" t="s">
        <v>26</v>
      </c>
      <c r="AL7" s="535" t="s">
        <v>27</v>
      </c>
      <c r="AM7" s="538" t="s">
        <v>30</v>
      </c>
      <c r="AN7" s="539"/>
      <c r="AO7" s="542" t="s">
        <v>2</v>
      </c>
    </row>
    <row r="8" spans="1:41" s="2" customFormat="1" ht="12" customHeight="1" x14ac:dyDescent="0.2">
      <c r="A8" s="558"/>
      <c r="B8" s="552"/>
      <c r="C8" s="561"/>
      <c r="D8" s="564"/>
      <c r="E8" s="565"/>
      <c r="F8" s="565"/>
      <c r="G8" s="565"/>
      <c r="H8" s="565"/>
      <c r="I8" s="565"/>
      <c r="J8" s="565"/>
      <c r="K8" s="566"/>
      <c r="L8" s="544"/>
      <c r="M8" s="544"/>
      <c r="N8" s="544"/>
      <c r="O8" s="544"/>
      <c r="P8" s="544"/>
      <c r="Q8" s="544"/>
      <c r="R8" s="544"/>
      <c r="S8" s="544"/>
      <c r="T8" s="544"/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  <c r="AG8" s="544"/>
      <c r="AH8" s="544"/>
      <c r="AI8" s="544"/>
      <c r="AJ8" s="555"/>
      <c r="AK8" s="555"/>
      <c r="AL8" s="536"/>
      <c r="AM8" s="540"/>
      <c r="AN8" s="541"/>
      <c r="AO8" s="543"/>
    </row>
    <row r="9" spans="1:41" s="2" customFormat="1" ht="14.25" customHeight="1" x14ac:dyDescent="0.2">
      <c r="A9" s="558"/>
      <c r="B9" s="552"/>
      <c r="C9" s="562" t="s">
        <v>1</v>
      </c>
      <c r="D9" s="567" t="s">
        <v>74</v>
      </c>
      <c r="E9" s="568"/>
      <c r="F9" s="568"/>
      <c r="G9" s="568"/>
      <c r="H9" s="568"/>
      <c r="I9" s="568"/>
      <c r="J9" s="568"/>
      <c r="K9" s="569"/>
      <c r="L9" s="545" t="s">
        <v>75</v>
      </c>
      <c r="M9" s="545"/>
      <c r="N9" s="545"/>
      <c r="O9" s="545"/>
      <c r="P9" s="545"/>
      <c r="Q9" s="545"/>
      <c r="R9" s="545"/>
      <c r="S9" s="546"/>
      <c r="T9" s="545" t="s">
        <v>76</v>
      </c>
      <c r="U9" s="545"/>
      <c r="V9" s="545"/>
      <c r="W9" s="545"/>
      <c r="X9" s="545"/>
      <c r="Y9" s="545"/>
      <c r="Z9" s="545"/>
      <c r="AA9" s="546"/>
      <c r="AB9" s="545" t="s">
        <v>77</v>
      </c>
      <c r="AC9" s="545"/>
      <c r="AD9" s="545"/>
      <c r="AE9" s="545"/>
      <c r="AF9" s="545"/>
      <c r="AG9" s="545"/>
      <c r="AH9" s="545"/>
      <c r="AI9" s="546"/>
      <c r="AJ9" s="555"/>
      <c r="AK9" s="555"/>
      <c r="AL9" s="536"/>
      <c r="AM9" s="547" t="s">
        <v>70</v>
      </c>
      <c r="AN9" s="549" t="s">
        <v>71</v>
      </c>
      <c r="AO9" s="543"/>
    </row>
    <row r="10" spans="1:41" s="2" customFormat="1" ht="14.25" customHeight="1" x14ac:dyDescent="0.2">
      <c r="A10" s="559"/>
      <c r="B10" s="553"/>
      <c r="C10" s="563"/>
      <c r="D10" s="277" t="s">
        <v>54</v>
      </c>
      <c r="E10" s="277" t="s">
        <v>55</v>
      </c>
      <c r="F10" s="277" t="s">
        <v>53</v>
      </c>
      <c r="G10" s="277" t="s">
        <v>176</v>
      </c>
      <c r="H10" s="408" t="s">
        <v>56</v>
      </c>
      <c r="I10" s="408" t="s">
        <v>57</v>
      </c>
      <c r="J10" s="408" t="s">
        <v>58</v>
      </c>
      <c r="K10" s="408" t="s">
        <v>169</v>
      </c>
      <c r="L10" s="277" t="s">
        <v>54</v>
      </c>
      <c r="M10" s="277" t="s">
        <v>55</v>
      </c>
      <c r="N10" s="277" t="s">
        <v>53</v>
      </c>
      <c r="O10" s="277" t="s">
        <v>176</v>
      </c>
      <c r="P10" s="408" t="s">
        <v>56</v>
      </c>
      <c r="Q10" s="408" t="s">
        <v>57</v>
      </c>
      <c r="R10" s="408" t="s">
        <v>58</v>
      </c>
      <c r="S10" s="408" t="s">
        <v>169</v>
      </c>
      <c r="T10" s="277" t="s">
        <v>54</v>
      </c>
      <c r="U10" s="277" t="s">
        <v>55</v>
      </c>
      <c r="V10" s="277" t="s">
        <v>53</v>
      </c>
      <c r="W10" s="277" t="s">
        <v>176</v>
      </c>
      <c r="X10" s="408" t="s">
        <v>56</v>
      </c>
      <c r="Y10" s="408" t="s">
        <v>57</v>
      </c>
      <c r="Z10" s="408" t="s">
        <v>58</v>
      </c>
      <c r="AA10" s="408" t="s">
        <v>169</v>
      </c>
      <c r="AB10" s="277" t="s">
        <v>54</v>
      </c>
      <c r="AC10" s="277" t="s">
        <v>55</v>
      </c>
      <c r="AD10" s="277" t="s">
        <v>53</v>
      </c>
      <c r="AE10" s="277" t="s">
        <v>176</v>
      </c>
      <c r="AF10" s="408" t="s">
        <v>56</v>
      </c>
      <c r="AG10" s="408" t="s">
        <v>57</v>
      </c>
      <c r="AH10" s="408" t="s">
        <v>58</v>
      </c>
      <c r="AI10" s="408" t="s">
        <v>169</v>
      </c>
      <c r="AJ10" s="556"/>
      <c r="AK10" s="556"/>
      <c r="AL10" s="537"/>
      <c r="AM10" s="548"/>
      <c r="AN10" s="550"/>
      <c r="AO10" s="543"/>
    </row>
    <row r="11" spans="1:41" s="2" customFormat="1" ht="12" customHeight="1" x14ac:dyDescent="0.25">
      <c r="A11" s="195">
        <v>1</v>
      </c>
      <c r="B11" s="507" t="s">
        <v>384</v>
      </c>
      <c r="C11" s="508" t="s">
        <v>12</v>
      </c>
      <c r="D11" s="7"/>
      <c r="E11" s="403"/>
      <c r="F11" s="403"/>
      <c r="G11" s="405" t="e">
        <f>AVERAGE(D11:F11)</f>
        <v>#DIV/0!</v>
      </c>
      <c r="H11" s="404"/>
      <c r="I11" s="403"/>
      <c r="J11" s="403"/>
      <c r="K11" s="405" t="e">
        <f>MAX(G11:J11)</f>
        <v>#DIV/0!</v>
      </c>
      <c r="L11" s="403"/>
      <c r="M11" s="403"/>
      <c r="N11" s="406"/>
      <c r="O11" s="405" t="e">
        <f t="shared" ref="O11:O37" si="0">AVERAGE(L11:N11)</f>
        <v>#DIV/0!</v>
      </c>
      <c r="P11" s="406"/>
      <c r="Q11" s="406"/>
      <c r="R11" s="406"/>
      <c r="S11" s="405" t="e">
        <f t="shared" ref="S11:S37" si="1">MAX(O11:R11)</f>
        <v>#DIV/0!</v>
      </c>
      <c r="T11" s="406"/>
      <c r="U11" s="406"/>
      <c r="V11" s="406"/>
      <c r="W11" s="405" t="e">
        <f t="shared" ref="W11:W39" si="2">AVERAGE(T11:V11)</f>
        <v>#DIV/0!</v>
      </c>
      <c r="X11" s="406"/>
      <c r="Y11" s="406"/>
      <c r="Z11" s="406"/>
      <c r="AA11" s="405" t="e">
        <f t="shared" ref="AA11:AA39" si="3">MAX(W11:Z11)</f>
        <v>#DIV/0!</v>
      </c>
      <c r="AB11" s="406"/>
      <c r="AC11" s="406"/>
      <c r="AD11" s="406"/>
      <c r="AE11" s="405" t="e">
        <f t="shared" ref="AE11:AE39" si="4">AVERAGE(AB11:AD11)</f>
        <v>#DIV/0!</v>
      </c>
      <c r="AF11" s="406"/>
      <c r="AG11" s="406"/>
      <c r="AH11" s="406"/>
      <c r="AI11" s="405" t="e">
        <f t="shared" ref="AI11:AI39" si="5">MAX(AE11:AH11)</f>
        <v>#DIV/0!</v>
      </c>
      <c r="AJ11" s="415" t="e">
        <f t="shared" ref="AJ11:AJ39" si="6">(K11+S11+AA11+AI11)/4</f>
        <v>#DIV/0!</v>
      </c>
      <c r="AK11" s="406"/>
      <c r="AL11" s="407"/>
      <c r="AM11" s="427" t="e">
        <f>((2*AJ11)+AK11+AL11)/4</f>
        <v>#DIV/0!</v>
      </c>
      <c r="AN11" s="425" t="e">
        <f>IF(AM11&lt;66,"D",IF(AM11&lt;78,"C",IF(AM11&lt;89,"B","A")))</f>
        <v>#DIV/0!</v>
      </c>
      <c r="AO11" s="424" t="e">
        <f>IF(AM11&gt;$D$6,"T","TT")</f>
        <v>#DIV/0!</v>
      </c>
    </row>
    <row r="12" spans="1:41" s="2" customFormat="1" ht="12" customHeight="1" x14ac:dyDescent="0.25">
      <c r="A12" s="42">
        <v>2</v>
      </c>
      <c r="B12" s="240" t="s">
        <v>385</v>
      </c>
      <c r="C12" s="241" t="s">
        <v>6</v>
      </c>
      <c r="D12" s="7"/>
      <c r="E12" s="43"/>
      <c r="F12" s="43"/>
      <c r="G12" s="405" t="e">
        <f>AVERAGE(D12:F12)</f>
        <v>#DIV/0!</v>
      </c>
      <c r="H12" s="43"/>
      <c r="I12" s="43"/>
      <c r="J12" s="43"/>
      <c r="K12" s="405" t="e">
        <f t="shared" ref="K12:K37" si="7">MAX(G12:J12)</f>
        <v>#DIV/0!</v>
      </c>
      <c r="L12" s="43"/>
      <c r="M12" s="43"/>
      <c r="N12" s="40"/>
      <c r="O12" s="405" t="e">
        <f t="shared" si="0"/>
        <v>#DIV/0!</v>
      </c>
      <c r="P12" s="40"/>
      <c r="Q12" s="40"/>
      <c r="R12" s="40"/>
      <c r="S12" s="405" t="e">
        <f t="shared" si="1"/>
        <v>#DIV/0!</v>
      </c>
      <c r="T12" s="40"/>
      <c r="U12" s="40"/>
      <c r="V12" s="40"/>
      <c r="W12" s="405" t="e">
        <f t="shared" si="2"/>
        <v>#DIV/0!</v>
      </c>
      <c r="X12" s="40"/>
      <c r="Y12" s="40"/>
      <c r="Z12" s="40"/>
      <c r="AA12" s="405" t="e">
        <f t="shared" si="3"/>
        <v>#DIV/0!</v>
      </c>
      <c r="AB12" s="40"/>
      <c r="AC12" s="40"/>
      <c r="AD12" s="40"/>
      <c r="AE12" s="405" t="e">
        <f t="shared" si="4"/>
        <v>#DIV/0!</v>
      </c>
      <c r="AF12" s="40"/>
      <c r="AG12" s="184" t="s">
        <v>43</v>
      </c>
      <c r="AH12" s="184"/>
      <c r="AI12" s="405" t="e">
        <f t="shared" si="5"/>
        <v>#DIV/0!</v>
      </c>
      <c r="AJ12" s="415" t="e">
        <f t="shared" si="6"/>
        <v>#DIV/0!</v>
      </c>
      <c r="AK12" s="184"/>
      <c r="AL12" s="262"/>
      <c r="AM12" s="428" t="e">
        <f t="shared" ref="AM12:AM39" si="8">((2*AJ12)+AK12+AL12)/4</f>
        <v>#DIV/0!</v>
      </c>
      <c r="AN12" s="426" t="e">
        <f t="shared" ref="AN12:AN39" si="9">IF(AM12&lt;66,"D",IF(AM12&lt;78,"C",IF(AM12&lt;89,"B","A")))</f>
        <v>#DIV/0!</v>
      </c>
      <c r="AO12" s="421" t="e">
        <f t="shared" ref="AO12:AO39" si="10">IF(AM12&gt;$D$6,"T","TT")</f>
        <v>#DIV/0!</v>
      </c>
    </row>
    <row r="13" spans="1:41" s="2" customFormat="1" ht="12" customHeight="1" x14ac:dyDescent="0.25">
      <c r="A13" s="42">
        <v>3</v>
      </c>
      <c r="B13" s="240" t="s">
        <v>386</v>
      </c>
      <c r="C13" s="241" t="s">
        <v>6</v>
      </c>
      <c r="D13" s="6"/>
      <c r="E13" s="46"/>
      <c r="F13" s="46"/>
      <c r="G13" s="402" t="e">
        <f t="shared" ref="G13:G39" si="11">AVERAGE(D13:F13)</f>
        <v>#DIV/0!</v>
      </c>
      <c r="H13" s="46"/>
      <c r="I13" s="46"/>
      <c r="J13" s="46"/>
      <c r="K13" s="405" t="e">
        <f t="shared" si="7"/>
        <v>#DIV/0!</v>
      </c>
      <c r="L13" s="46"/>
      <c r="M13" s="46"/>
      <c r="N13" s="43"/>
      <c r="O13" s="405" t="e">
        <f t="shared" si="0"/>
        <v>#DIV/0!</v>
      </c>
      <c r="P13" s="43"/>
      <c r="Q13" s="43"/>
      <c r="R13" s="43"/>
      <c r="S13" s="405" t="e">
        <f t="shared" si="1"/>
        <v>#DIV/0!</v>
      </c>
      <c r="T13" s="43"/>
      <c r="U13" s="43"/>
      <c r="V13" s="43"/>
      <c r="W13" s="405" t="e">
        <f t="shared" si="2"/>
        <v>#DIV/0!</v>
      </c>
      <c r="X13" s="43"/>
      <c r="Y13" s="43"/>
      <c r="Z13" s="43"/>
      <c r="AA13" s="405" t="e">
        <f t="shared" si="3"/>
        <v>#DIV/0!</v>
      </c>
      <c r="AB13" s="43"/>
      <c r="AC13" s="43"/>
      <c r="AD13" s="43"/>
      <c r="AE13" s="405" t="e">
        <f t="shared" si="4"/>
        <v>#DIV/0!</v>
      </c>
      <c r="AF13" s="43"/>
      <c r="AG13" s="44" t="s">
        <v>43</v>
      </c>
      <c r="AH13" s="44"/>
      <c r="AI13" s="405" t="e">
        <f t="shared" si="5"/>
        <v>#DIV/0!</v>
      </c>
      <c r="AJ13" s="415" t="e">
        <f t="shared" si="6"/>
        <v>#DIV/0!</v>
      </c>
      <c r="AK13" s="44"/>
      <c r="AL13" s="263"/>
      <c r="AM13" s="428" t="e">
        <f t="shared" si="8"/>
        <v>#DIV/0!</v>
      </c>
      <c r="AN13" s="426" t="e">
        <f t="shared" si="9"/>
        <v>#DIV/0!</v>
      </c>
      <c r="AO13" s="421" t="e">
        <f t="shared" si="10"/>
        <v>#DIV/0!</v>
      </c>
    </row>
    <row r="14" spans="1:41" s="2" customFormat="1" ht="12" customHeight="1" x14ac:dyDescent="0.25">
      <c r="A14" s="42">
        <v>4</v>
      </c>
      <c r="B14" s="240" t="s">
        <v>387</v>
      </c>
      <c r="C14" s="241" t="s">
        <v>12</v>
      </c>
      <c r="D14" s="6"/>
      <c r="E14" s="43"/>
      <c r="F14" s="43"/>
      <c r="G14" s="402" t="e">
        <f t="shared" si="11"/>
        <v>#DIV/0!</v>
      </c>
      <c r="H14" s="43"/>
      <c r="I14" s="43"/>
      <c r="J14" s="43"/>
      <c r="K14" s="405" t="e">
        <f t="shared" si="7"/>
        <v>#DIV/0!</v>
      </c>
      <c r="L14" s="43"/>
      <c r="M14" s="43"/>
      <c r="N14" s="43"/>
      <c r="O14" s="405" t="e">
        <f t="shared" si="0"/>
        <v>#DIV/0!</v>
      </c>
      <c r="P14" s="43"/>
      <c r="Q14" s="43"/>
      <c r="R14" s="43"/>
      <c r="S14" s="405" t="e">
        <f t="shared" si="1"/>
        <v>#DIV/0!</v>
      </c>
      <c r="T14" s="43"/>
      <c r="U14" s="43"/>
      <c r="V14" s="43"/>
      <c r="W14" s="405" t="e">
        <f t="shared" si="2"/>
        <v>#DIV/0!</v>
      </c>
      <c r="X14" s="43"/>
      <c r="Y14" s="43"/>
      <c r="Z14" s="43"/>
      <c r="AA14" s="405" t="e">
        <f t="shared" si="3"/>
        <v>#DIV/0!</v>
      </c>
      <c r="AB14" s="43"/>
      <c r="AC14" s="43"/>
      <c r="AD14" s="43"/>
      <c r="AE14" s="405" t="e">
        <f t="shared" si="4"/>
        <v>#DIV/0!</v>
      </c>
      <c r="AF14" s="43"/>
      <c r="AG14" s="44" t="s">
        <v>43</v>
      </c>
      <c r="AH14" s="44"/>
      <c r="AI14" s="405" t="e">
        <f t="shared" si="5"/>
        <v>#DIV/0!</v>
      </c>
      <c r="AJ14" s="415" t="e">
        <f t="shared" si="6"/>
        <v>#DIV/0!</v>
      </c>
      <c r="AK14" s="44"/>
      <c r="AL14" s="263"/>
      <c r="AM14" s="428" t="e">
        <f t="shared" si="8"/>
        <v>#DIV/0!</v>
      </c>
      <c r="AN14" s="426" t="e">
        <f t="shared" si="9"/>
        <v>#DIV/0!</v>
      </c>
      <c r="AO14" s="421" t="e">
        <f t="shared" si="10"/>
        <v>#DIV/0!</v>
      </c>
    </row>
    <row r="15" spans="1:41" s="2" customFormat="1" ht="12" customHeight="1" x14ac:dyDescent="0.25">
      <c r="A15" s="42">
        <v>5</v>
      </c>
      <c r="B15" s="240" t="s">
        <v>388</v>
      </c>
      <c r="C15" s="241" t="s">
        <v>12</v>
      </c>
      <c r="D15" s="8"/>
      <c r="E15" s="43"/>
      <c r="F15" s="43"/>
      <c r="G15" s="402" t="e">
        <f t="shared" si="11"/>
        <v>#DIV/0!</v>
      </c>
      <c r="H15" s="43"/>
      <c r="I15" s="43"/>
      <c r="J15" s="43"/>
      <c r="K15" s="405" t="e">
        <f t="shared" si="7"/>
        <v>#DIV/0!</v>
      </c>
      <c r="L15" s="43"/>
      <c r="M15" s="43"/>
      <c r="N15" s="46"/>
      <c r="O15" s="405" t="e">
        <f t="shared" si="0"/>
        <v>#DIV/0!</v>
      </c>
      <c r="P15" s="46"/>
      <c r="Q15" s="46"/>
      <c r="R15" s="46"/>
      <c r="S15" s="405" t="e">
        <f t="shared" si="1"/>
        <v>#DIV/0!</v>
      </c>
      <c r="T15" s="46"/>
      <c r="U15" s="46"/>
      <c r="V15" s="46"/>
      <c r="W15" s="405" t="e">
        <f t="shared" si="2"/>
        <v>#DIV/0!</v>
      </c>
      <c r="X15" s="46"/>
      <c r="Y15" s="46"/>
      <c r="Z15" s="46"/>
      <c r="AA15" s="405" t="e">
        <f t="shared" si="3"/>
        <v>#DIV/0!</v>
      </c>
      <c r="AB15" s="46"/>
      <c r="AC15" s="46"/>
      <c r="AD15" s="46"/>
      <c r="AE15" s="405" t="e">
        <f t="shared" si="4"/>
        <v>#DIV/0!</v>
      </c>
      <c r="AF15" s="46"/>
      <c r="AG15" s="44" t="s">
        <v>43</v>
      </c>
      <c r="AH15" s="44"/>
      <c r="AI15" s="405" t="e">
        <f t="shared" si="5"/>
        <v>#DIV/0!</v>
      </c>
      <c r="AJ15" s="415" t="e">
        <f t="shared" si="6"/>
        <v>#DIV/0!</v>
      </c>
      <c r="AK15" s="44"/>
      <c r="AL15" s="263"/>
      <c r="AM15" s="428" t="e">
        <f t="shared" si="8"/>
        <v>#DIV/0!</v>
      </c>
      <c r="AN15" s="426" t="e">
        <f t="shared" si="9"/>
        <v>#DIV/0!</v>
      </c>
      <c r="AO15" s="421" t="e">
        <f t="shared" si="10"/>
        <v>#DIV/0!</v>
      </c>
    </row>
    <row r="16" spans="1:41" s="2" customFormat="1" ht="12" customHeight="1" x14ac:dyDescent="0.25">
      <c r="A16" s="42">
        <v>6</v>
      </c>
      <c r="B16" s="240" t="s">
        <v>389</v>
      </c>
      <c r="C16" s="241" t="s">
        <v>12</v>
      </c>
      <c r="D16" s="6"/>
      <c r="E16" s="43"/>
      <c r="F16" s="43"/>
      <c r="G16" s="402" t="e">
        <f t="shared" si="11"/>
        <v>#DIV/0!</v>
      </c>
      <c r="H16" s="43"/>
      <c r="I16" s="43"/>
      <c r="J16" s="43"/>
      <c r="K16" s="405" t="e">
        <f t="shared" si="7"/>
        <v>#DIV/0!</v>
      </c>
      <c r="L16" s="43"/>
      <c r="M16" s="43"/>
      <c r="N16" s="43"/>
      <c r="O16" s="405" t="e">
        <f t="shared" si="0"/>
        <v>#DIV/0!</v>
      </c>
      <c r="P16" s="43"/>
      <c r="Q16" s="43"/>
      <c r="R16" s="43"/>
      <c r="S16" s="405" t="e">
        <f t="shared" si="1"/>
        <v>#DIV/0!</v>
      </c>
      <c r="T16" s="43"/>
      <c r="U16" s="43"/>
      <c r="V16" s="43"/>
      <c r="W16" s="405" t="e">
        <f t="shared" si="2"/>
        <v>#DIV/0!</v>
      </c>
      <c r="X16" s="43"/>
      <c r="Y16" s="43"/>
      <c r="Z16" s="43"/>
      <c r="AA16" s="405" t="e">
        <f t="shared" si="3"/>
        <v>#DIV/0!</v>
      </c>
      <c r="AB16" s="43"/>
      <c r="AC16" s="43"/>
      <c r="AD16" s="43"/>
      <c r="AE16" s="405" t="e">
        <f t="shared" si="4"/>
        <v>#DIV/0!</v>
      </c>
      <c r="AF16" s="43"/>
      <c r="AG16" s="44" t="s">
        <v>43</v>
      </c>
      <c r="AH16" s="44"/>
      <c r="AI16" s="405" t="e">
        <f t="shared" si="5"/>
        <v>#DIV/0!</v>
      </c>
      <c r="AJ16" s="415" t="e">
        <f t="shared" si="6"/>
        <v>#DIV/0!</v>
      </c>
      <c r="AK16" s="44"/>
      <c r="AL16" s="263"/>
      <c r="AM16" s="428" t="e">
        <f t="shared" si="8"/>
        <v>#DIV/0!</v>
      </c>
      <c r="AN16" s="426" t="e">
        <f t="shared" si="9"/>
        <v>#DIV/0!</v>
      </c>
      <c r="AO16" s="421" t="e">
        <f t="shared" si="10"/>
        <v>#DIV/0!</v>
      </c>
    </row>
    <row r="17" spans="1:41" s="2" customFormat="1" ht="12" customHeight="1" x14ac:dyDescent="0.25">
      <c r="A17" s="42">
        <v>7</v>
      </c>
      <c r="B17" s="240" t="s">
        <v>390</v>
      </c>
      <c r="C17" s="241" t="s">
        <v>12</v>
      </c>
      <c r="D17" s="6"/>
      <c r="E17" s="43"/>
      <c r="F17" s="43"/>
      <c r="G17" s="402" t="e">
        <f t="shared" si="11"/>
        <v>#DIV/0!</v>
      </c>
      <c r="H17" s="43"/>
      <c r="I17" s="43"/>
      <c r="J17" s="43"/>
      <c r="K17" s="405" t="e">
        <f t="shared" si="7"/>
        <v>#DIV/0!</v>
      </c>
      <c r="L17" s="43"/>
      <c r="M17" s="43"/>
      <c r="N17" s="43"/>
      <c r="O17" s="405" t="e">
        <f t="shared" si="0"/>
        <v>#DIV/0!</v>
      </c>
      <c r="P17" s="43"/>
      <c r="Q17" s="43"/>
      <c r="R17" s="43"/>
      <c r="S17" s="405" t="e">
        <f t="shared" si="1"/>
        <v>#DIV/0!</v>
      </c>
      <c r="T17" s="43"/>
      <c r="U17" s="43"/>
      <c r="V17" s="43"/>
      <c r="W17" s="405" t="e">
        <f t="shared" si="2"/>
        <v>#DIV/0!</v>
      </c>
      <c r="X17" s="43"/>
      <c r="Y17" s="43"/>
      <c r="Z17" s="43"/>
      <c r="AA17" s="405" t="e">
        <f t="shared" si="3"/>
        <v>#DIV/0!</v>
      </c>
      <c r="AB17" s="43"/>
      <c r="AC17" s="43"/>
      <c r="AD17" s="43"/>
      <c r="AE17" s="405" t="e">
        <f t="shared" si="4"/>
        <v>#DIV/0!</v>
      </c>
      <c r="AF17" s="43"/>
      <c r="AG17" s="44" t="s">
        <v>43</v>
      </c>
      <c r="AH17" s="44"/>
      <c r="AI17" s="405" t="e">
        <f t="shared" si="5"/>
        <v>#DIV/0!</v>
      </c>
      <c r="AJ17" s="415" t="e">
        <f t="shared" si="6"/>
        <v>#DIV/0!</v>
      </c>
      <c r="AK17" s="44"/>
      <c r="AL17" s="263"/>
      <c r="AM17" s="428" t="e">
        <f t="shared" si="8"/>
        <v>#DIV/0!</v>
      </c>
      <c r="AN17" s="426" t="e">
        <f t="shared" si="9"/>
        <v>#DIV/0!</v>
      </c>
      <c r="AO17" s="421" t="e">
        <f t="shared" si="10"/>
        <v>#DIV/0!</v>
      </c>
    </row>
    <row r="18" spans="1:41" s="2" customFormat="1" ht="12" customHeight="1" x14ac:dyDescent="0.25">
      <c r="A18" s="42">
        <v>8</v>
      </c>
      <c r="B18" s="240" t="s">
        <v>391</v>
      </c>
      <c r="C18" s="241" t="s">
        <v>12</v>
      </c>
      <c r="D18" s="6"/>
      <c r="E18" s="43"/>
      <c r="F18" s="43"/>
      <c r="G18" s="402" t="e">
        <f t="shared" si="11"/>
        <v>#DIV/0!</v>
      </c>
      <c r="H18" s="43"/>
      <c r="I18" s="43"/>
      <c r="J18" s="43"/>
      <c r="K18" s="405" t="e">
        <f t="shared" si="7"/>
        <v>#DIV/0!</v>
      </c>
      <c r="L18" s="43"/>
      <c r="M18" s="43"/>
      <c r="N18" s="43"/>
      <c r="O18" s="405" t="e">
        <f t="shared" si="0"/>
        <v>#DIV/0!</v>
      </c>
      <c r="P18" s="43"/>
      <c r="Q18" s="43"/>
      <c r="R18" s="43"/>
      <c r="S18" s="405" t="e">
        <f t="shared" si="1"/>
        <v>#DIV/0!</v>
      </c>
      <c r="T18" s="43"/>
      <c r="U18" s="43"/>
      <c r="V18" s="43"/>
      <c r="W18" s="405" t="e">
        <f t="shared" si="2"/>
        <v>#DIV/0!</v>
      </c>
      <c r="X18" s="43"/>
      <c r="Y18" s="43"/>
      <c r="Z18" s="43"/>
      <c r="AA18" s="405" t="e">
        <f t="shared" si="3"/>
        <v>#DIV/0!</v>
      </c>
      <c r="AB18" s="43"/>
      <c r="AC18" s="43"/>
      <c r="AD18" s="43"/>
      <c r="AE18" s="405" t="e">
        <f t="shared" si="4"/>
        <v>#DIV/0!</v>
      </c>
      <c r="AF18" s="43"/>
      <c r="AG18" s="44"/>
      <c r="AH18" s="44"/>
      <c r="AI18" s="405" t="e">
        <f t="shared" si="5"/>
        <v>#DIV/0!</v>
      </c>
      <c r="AJ18" s="415" t="e">
        <f t="shared" si="6"/>
        <v>#DIV/0!</v>
      </c>
      <c r="AK18" s="44"/>
      <c r="AL18" s="263"/>
      <c r="AM18" s="428" t="e">
        <f t="shared" si="8"/>
        <v>#DIV/0!</v>
      </c>
      <c r="AN18" s="426" t="e">
        <f t="shared" si="9"/>
        <v>#DIV/0!</v>
      </c>
      <c r="AO18" s="421" t="e">
        <f t="shared" si="10"/>
        <v>#DIV/0!</v>
      </c>
    </row>
    <row r="19" spans="1:41" s="2" customFormat="1" ht="12" customHeight="1" x14ac:dyDescent="0.25">
      <c r="A19" s="42">
        <v>9</v>
      </c>
      <c r="B19" s="240" t="s">
        <v>392</v>
      </c>
      <c r="C19" s="241" t="s">
        <v>12</v>
      </c>
      <c r="D19" s="6"/>
      <c r="E19" s="43"/>
      <c r="F19" s="43"/>
      <c r="G19" s="402" t="e">
        <f t="shared" si="11"/>
        <v>#DIV/0!</v>
      </c>
      <c r="H19" s="43"/>
      <c r="I19" s="43"/>
      <c r="J19" s="43"/>
      <c r="K19" s="405" t="e">
        <f t="shared" si="7"/>
        <v>#DIV/0!</v>
      </c>
      <c r="L19" s="43"/>
      <c r="M19" s="43"/>
      <c r="N19" s="43"/>
      <c r="O19" s="405" t="e">
        <f t="shared" si="0"/>
        <v>#DIV/0!</v>
      </c>
      <c r="P19" s="43"/>
      <c r="Q19" s="43"/>
      <c r="R19" s="43"/>
      <c r="S19" s="405" t="e">
        <f t="shared" si="1"/>
        <v>#DIV/0!</v>
      </c>
      <c r="T19" s="43"/>
      <c r="U19" s="43"/>
      <c r="V19" s="43"/>
      <c r="W19" s="405" t="e">
        <f t="shared" si="2"/>
        <v>#DIV/0!</v>
      </c>
      <c r="X19" s="43"/>
      <c r="Y19" s="43"/>
      <c r="Z19" s="43"/>
      <c r="AA19" s="405" t="e">
        <f t="shared" si="3"/>
        <v>#DIV/0!</v>
      </c>
      <c r="AB19" s="43"/>
      <c r="AC19" s="43"/>
      <c r="AD19" s="43"/>
      <c r="AE19" s="405" t="e">
        <f t="shared" si="4"/>
        <v>#DIV/0!</v>
      </c>
      <c r="AF19" s="43"/>
      <c r="AG19" s="44" t="s">
        <v>43</v>
      </c>
      <c r="AH19" s="44"/>
      <c r="AI19" s="405" t="e">
        <f t="shared" si="5"/>
        <v>#DIV/0!</v>
      </c>
      <c r="AJ19" s="415" t="e">
        <f t="shared" si="6"/>
        <v>#DIV/0!</v>
      </c>
      <c r="AK19" s="44"/>
      <c r="AL19" s="263"/>
      <c r="AM19" s="428" t="e">
        <f t="shared" si="8"/>
        <v>#DIV/0!</v>
      </c>
      <c r="AN19" s="426" t="e">
        <f t="shared" si="9"/>
        <v>#DIV/0!</v>
      </c>
      <c r="AO19" s="421" t="e">
        <f t="shared" si="10"/>
        <v>#DIV/0!</v>
      </c>
    </row>
    <row r="20" spans="1:41" s="2" customFormat="1" ht="12" customHeight="1" x14ac:dyDescent="0.25">
      <c r="A20" s="42">
        <v>10</v>
      </c>
      <c r="B20" s="240" t="s">
        <v>393</v>
      </c>
      <c r="C20" s="241" t="s">
        <v>6</v>
      </c>
      <c r="D20" s="6"/>
      <c r="E20" s="43"/>
      <c r="F20" s="43"/>
      <c r="G20" s="402" t="e">
        <f t="shared" si="11"/>
        <v>#DIV/0!</v>
      </c>
      <c r="H20" s="43"/>
      <c r="I20" s="43"/>
      <c r="J20" s="43"/>
      <c r="K20" s="405" t="e">
        <f t="shared" si="7"/>
        <v>#DIV/0!</v>
      </c>
      <c r="L20" s="43"/>
      <c r="M20" s="43"/>
      <c r="N20" s="43"/>
      <c r="O20" s="405" t="e">
        <f t="shared" si="0"/>
        <v>#DIV/0!</v>
      </c>
      <c r="P20" s="43"/>
      <c r="Q20" s="43"/>
      <c r="R20" s="43"/>
      <c r="S20" s="405" t="e">
        <f t="shared" si="1"/>
        <v>#DIV/0!</v>
      </c>
      <c r="T20" s="43"/>
      <c r="U20" s="43"/>
      <c r="V20" s="43"/>
      <c r="W20" s="405" t="e">
        <f t="shared" si="2"/>
        <v>#DIV/0!</v>
      </c>
      <c r="X20" s="43"/>
      <c r="Y20" s="43"/>
      <c r="Z20" s="43"/>
      <c r="AA20" s="405" t="e">
        <f t="shared" si="3"/>
        <v>#DIV/0!</v>
      </c>
      <c r="AB20" s="43"/>
      <c r="AC20" s="43"/>
      <c r="AD20" s="43"/>
      <c r="AE20" s="405" t="e">
        <f t="shared" si="4"/>
        <v>#DIV/0!</v>
      </c>
      <c r="AF20" s="43"/>
      <c r="AG20" s="44" t="s">
        <v>43</v>
      </c>
      <c r="AH20" s="44"/>
      <c r="AI20" s="405" t="e">
        <f t="shared" si="5"/>
        <v>#DIV/0!</v>
      </c>
      <c r="AJ20" s="415" t="e">
        <f t="shared" si="6"/>
        <v>#DIV/0!</v>
      </c>
      <c r="AK20" s="44"/>
      <c r="AL20" s="263"/>
      <c r="AM20" s="428" t="e">
        <f t="shared" si="8"/>
        <v>#DIV/0!</v>
      </c>
      <c r="AN20" s="426" t="e">
        <f t="shared" si="9"/>
        <v>#DIV/0!</v>
      </c>
      <c r="AO20" s="421" t="e">
        <f t="shared" si="10"/>
        <v>#DIV/0!</v>
      </c>
    </row>
    <row r="21" spans="1:41" s="2" customFormat="1" ht="12" customHeight="1" x14ac:dyDescent="0.25">
      <c r="A21" s="42">
        <v>11</v>
      </c>
      <c r="B21" s="240" t="s">
        <v>394</v>
      </c>
      <c r="C21" s="241" t="s">
        <v>12</v>
      </c>
      <c r="D21" s="6"/>
      <c r="E21" s="43"/>
      <c r="F21" s="43"/>
      <c r="G21" s="402" t="e">
        <f t="shared" si="11"/>
        <v>#DIV/0!</v>
      </c>
      <c r="H21" s="43"/>
      <c r="I21" s="43"/>
      <c r="J21" s="43"/>
      <c r="K21" s="405" t="e">
        <f t="shared" si="7"/>
        <v>#DIV/0!</v>
      </c>
      <c r="L21" s="43"/>
      <c r="M21" s="43"/>
      <c r="N21" s="43"/>
      <c r="O21" s="405" t="e">
        <f t="shared" si="0"/>
        <v>#DIV/0!</v>
      </c>
      <c r="P21" s="43"/>
      <c r="Q21" s="43"/>
      <c r="R21" s="43"/>
      <c r="S21" s="405" t="e">
        <f t="shared" si="1"/>
        <v>#DIV/0!</v>
      </c>
      <c r="T21" s="43"/>
      <c r="U21" s="43"/>
      <c r="V21" s="43"/>
      <c r="W21" s="405" t="e">
        <f t="shared" si="2"/>
        <v>#DIV/0!</v>
      </c>
      <c r="X21" s="43"/>
      <c r="Y21" s="43"/>
      <c r="Z21" s="43"/>
      <c r="AA21" s="405" t="e">
        <f t="shared" si="3"/>
        <v>#DIV/0!</v>
      </c>
      <c r="AB21" s="43"/>
      <c r="AC21" s="43"/>
      <c r="AD21" s="43"/>
      <c r="AE21" s="405" t="e">
        <f t="shared" si="4"/>
        <v>#DIV/0!</v>
      </c>
      <c r="AF21" s="43"/>
      <c r="AG21" s="44" t="s">
        <v>43</v>
      </c>
      <c r="AH21" s="44"/>
      <c r="AI21" s="405" t="e">
        <f t="shared" si="5"/>
        <v>#DIV/0!</v>
      </c>
      <c r="AJ21" s="415" t="e">
        <f t="shared" si="6"/>
        <v>#DIV/0!</v>
      </c>
      <c r="AK21" s="44"/>
      <c r="AL21" s="263"/>
      <c r="AM21" s="428" t="e">
        <f t="shared" si="8"/>
        <v>#DIV/0!</v>
      </c>
      <c r="AN21" s="426" t="e">
        <f t="shared" si="9"/>
        <v>#DIV/0!</v>
      </c>
      <c r="AO21" s="421" t="e">
        <f t="shared" si="10"/>
        <v>#DIV/0!</v>
      </c>
    </row>
    <row r="22" spans="1:41" s="2" customFormat="1" ht="12" customHeight="1" x14ac:dyDescent="0.25">
      <c r="A22" s="42">
        <v>12</v>
      </c>
      <c r="B22" s="240" t="s">
        <v>395</v>
      </c>
      <c r="C22" s="241" t="s">
        <v>6</v>
      </c>
      <c r="D22" s="6"/>
      <c r="E22" s="43"/>
      <c r="F22" s="43"/>
      <c r="G22" s="402" t="e">
        <f t="shared" si="11"/>
        <v>#DIV/0!</v>
      </c>
      <c r="H22" s="43"/>
      <c r="I22" s="43"/>
      <c r="J22" s="43"/>
      <c r="K22" s="405" t="e">
        <f t="shared" si="7"/>
        <v>#DIV/0!</v>
      </c>
      <c r="L22" s="43"/>
      <c r="M22" s="43"/>
      <c r="N22" s="43"/>
      <c r="O22" s="405" t="e">
        <f t="shared" si="0"/>
        <v>#DIV/0!</v>
      </c>
      <c r="P22" s="43"/>
      <c r="Q22" s="43"/>
      <c r="R22" s="43"/>
      <c r="S22" s="405" t="e">
        <f t="shared" si="1"/>
        <v>#DIV/0!</v>
      </c>
      <c r="T22" s="43"/>
      <c r="U22" s="43"/>
      <c r="V22" s="43"/>
      <c r="W22" s="405" t="e">
        <f t="shared" si="2"/>
        <v>#DIV/0!</v>
      </c>
      <c r="X22" s="43"/>
      <c r="Y22" s="43"/>
      <c r="Z22" s="43"/>
      <c r="AA22" s="405" t="e">
        <f t="shared" si="3"/>
        <v>#DIV/0!</v>
      </c>
      <c r="AB22" s="43"/>
      <c r="AC22" s="43"/>
      <c r="AD22" s="43"/>
      <c r="AE22" s="405" t="e">
        <f t="shared" si="4"/>
        <v>#DIV/0!</v>
      </c>
      <c r="AF22" s="43"/>
      <c r="AG22" s="44"/>
      <c r="AH22" s="44"/>
      <c r="AI22" s="405" t="e">
        <f t="shared" si="5"/>
        <v>#DIV/0!</v>
      </c>
      <c r="AJ22" s="415" t="e">
        <f t="shared" si="6"/>
        <v>#DIV/0!</v>
      </c>
      <c r="AK22" s="44"/>
      <c r="AL22" s="263"/>
      <c r="AM22" s="428" t="e">
        <f t="shared" si="8"/>
        <v>#DIV/0!</v>
      </c>
      <c r="AN22" s="426" t="e">
        <f t="shared" si="9"/>
        <v>#DIV/0!</v>
      </c>
      <c r="AO22" s="421" t="e">
        <f t="shared" si="10"/>
        <v>#DIV/0!</v>
      </c>
    </row>
    <row r="23" spans="1:41" s="2" customFormat="1" ht="12" customHeight="1" x14ac:dyDescent="0.25">
      <c r="A23" s="42">
        <v>13</v>
      </c>
      <c r="B23" s="240" t="s">
        <v>396</v>
      </c>
      <c r="C23" s="241" t="s">
        <v>12</v>
      </c>
      <c r="D23" s="6"/>
      <c r="E23" s="43"/>
      <c r="F23" s="43"/>
      <c r="G23" s="402" t="e">
        <f t="shared" si="11"/>
        <v>#DIV/0!</v>
      </c>
      <c r="H23" s="43"/>
      <c r="I23" s="43"/>
      <c r="J23" s="43"/>
      <c r="K23" s="405" t="e">
        <f t="shared" si="7"/>
        <v>#DIV/0!</v>
      </c>
      <c r="L23" s="43"/>
      <c r="M23" s="43"/>
      <c r="N23" s="43"/>
      <c r="O23" s="405" t="e">
        <f t="shared" si="0"/>
        <v>#DIV/0!</v>
      </c>
      <c r="P23" s="43"/>
      <c r="Q23" s="43"/>
      <c r="R23" s="43"/>
      <c r="S23" s="405" t="e">
        <f t="shared" si="1"/>
        <v>#DIV/0!</v>
      </c>
      <c r="T23" s="43"/>
      <c r="U23" s="43"/>
      <c r="V23" s="43"/>
      <c r="W23" s="405" t="e">
        <f t="shared" si="2"/>
        <v>#DIV/0!</v>
      </c>
      <c r="X23" s="43"/>
      <c r="Y23" s="43"/>
      <c r="Z23" s="43"/>
      <c r="AA23" s="405" t="e">
        <f t="shared" si="3"/>
        <v>#DIV/0!</v>
      </c>
      <c r="AB23" s="43"/>
      <c r="AC23" s="43"/>
      <c r="AD23" s="43"/>
      <c r="AE23" s="405" t="e">
        <f t="shared" si="4"/>
        <v>#DIV/0!</v>
      </c>
      <c r="AF23" s="43"/>
      <c r="AG23" s="44" t="s">
        <v>43</v>
      </c>
      <c r="AH23" s="44"/>
      <c r="AI23" s="405" t="e">
        <f t="shared" si="5"/>
        <v>#DIV/0!</v>
      </c>
      <c r="AJ23" s="415" t="e">
        <f t="shared" si="6"/>
        <v>#DIV/0!</v>
      </c>
      <c r="AK23" s="44"/>
      <c r="AL23" s="263"/>
      <c r="AM23" s="428" t="e">
        <f t="shared" si="8"/>
        <v>#DIV/0!</v>
      </c>
      <c r="AN23" s="426" t="e">
        <f t="shared" si="9"/>
        <v>#DIV/0!</v>
      </c>
      <c r="AO23" s="421" t="e">
        <f t="shared" si="10"/>
        <v>#DIV/0!</v>
      </c>
    </row>
    <row r="24" spans="1:41" s="2" customFormat="1" ht="12" customHeight="1" x14ac:dyDescent="0.25">
      <c r="A24" s="42">
        <v>14</v>
      </c>
      <c r="B24" s="240" t="s">
        <v>397</v>
      </c>
      <c r="C24" s="241" t="s">
        <v>6</v>
      </c>
      <c r="D24" s="6"/>
      <c r="E24" s="43"/>
      <c r="F24" s="43"/>
      <c r="G24" s="402" t="e">
        <f t="shared" si="11"/>
        <v>#DIV/0!</v>
      </c>
      <c r="H24" s="43"/>
      <c r="I24" s="43"/>
      <c r="J24" s="43"/>
      <c r="K24" s="405" t="e">
        <f t="shared" si="7"/>
        <v>#DIV/0!</v>
      </c>
      <c r="L24" s="43"/>
      <c r="M24" s="43"/>
      <c r="N24" s="43"/>
      <c r="O24" s="405" t="e">
        <f t="shared" si="0"/>
        <v>#DIV/0!</v>
      </c>
      <c r="P24" s="43"/>
      <c r="Q24" s="43"/>
      <c r="R24" s="43"/>
      <c r="S24" s="405" t="e">
        <f t="shared" si="1"/>
        <v>#DIV/0!</v>
      </c>
      <c r="T24" s="43"/>
      <c r="U24" s="43"/>
      <c r="V24" s="43"/>
      <c r="W24" s="405" t="e">
        <f t="shared" si="2"/>
        <v>#DIV/0!</v>
      </c>
      <c r="X24" s="43"/>
      <c r="Y24" s="43"/>
      <c r="Z24" s="43"/>
      <c r="AA24" s="405" t="e">
        <f t="shared" si="3"/>
        <v>#DIV/0!</v>
      </c>
      <c r="AB24" s="43"/>
      <c r="AC24" s="43"/>
      <c r="AD24" s="43"/>
      <c r="AE24" s="405" t="e">
        <f t="shared" si="4"/>
        <v>#DIV/0!</v>
      </c>
      <c r="AF24" s="43"/>
      <c r="AG24" s="44" t="s">
        <v>43</v>
      </c>
      <c r="AH24" s="44"/>
      <c r="AI24" s="405" t="e">
        <f t="shared" si="5"/>
        <v>#DIV/0!</v>
      </c>
      <c r="AJ24" s="415" t="e">
        <f t="shared" si="6"/>
        <v>#DIV/0!</v>
      </c>
      <c r="AK24" s="44"/>
      <c r="AL24" s="263"/>
      <c r="AM24" s="428" t="e">
        <f t="shared" si="8"/>
        <v>#DIV/0!</v>
      </c>
      <c r="AN24" s="426" t="e">
        <f t="shared" si="9"/>
        <v>#DIV/0!</v>
      </c>
      <c r="AO24" s="421" t="e">
        <f t="shared" si="10"/>
        <v>#DIV/0!</v>
      </c>
    </row>
    <row r="25" spans="1:41" s="2" customFormat="1" ht="12" customHeight="1" x14ac:dyDescent="0.25">
      <c r="A25" s="42">
        <v>15</v>
      </c>
      <c r="B25" s="240" t="s">
        <v>398</v>
      </c>
      <c r="C25" s="241" t="s">
        <v>6</v>
      </c>
      <c r="D25" s="7"/>
      <c r="E25" s="43"/>
      <c r="F25" s="43"/>
      <c r="G25" s="402" t="e">
        <f t="shared" si="11"/>
        <v>#DIV/0!</v>
      </c>
      <c r="H25" s="43"/>
      <c r="I25" s="43"/>
      <c r="J25" s="43"/>
      <c r="K25" s="405" t="e">
        <f t="shared" si="7"/>
        <v>#DIV/0!</v>
      </c>
      <c r="L25" s="43"/>
      <c r="M25" s="43"/>
      <c r="N25" s="43"/>
      <c r="O25" s="405" t="e">
        <f t="shared" si="0"/>
        <v>#DIV/0!</v>
      </c>
      <c r="P25" s="43"/>
      <c r="Q25" s="43"/>
      <c r="R25" s="43"/>
      <c r="S25" s="405" t="e">
        <f t="shared" si="1"/>
        <v>#DIV/0!</v>
      </c>
      <c r="T25" s="43"/>
      <c r="U25" s="43"/>
      <c r="V25" s="43"/>
      <c r="W25" s="405" t="e">
        <f t="shared" si="2"/>
        <v>#DIV/0!</v>
      </c>
      <c r="X25" s="43"/>
      <c r="Y25" s="43"/>
      <c r="Z25" s="43"/>
      <c r="AA25" s="405" t="e">
        <f t="shared" si="3"/>
        <v>#DIV/0!</v>
      </c>
      <c r="AB25" s="43"/>
      <c r="AC25" s="43"/>
      <c r="AD25" s="43"/>
      <c r="AE25" s="405" t="e">
        <f t="shared" si="4"/>
        <v>#DIV/0!</v>
      </c>
      <c r="AF25" s="43"/>
      <c r="AG25" s="44" t="s">
        <v>43</v>
      </c>
      <c r="AH25" s="44"/>
      <c r="AI25" s="405" t="e">
        <f t="shared" si="5"/>
        <v>#DIV/0!</v>
      </c>
      <c r="AJ25" s="415" t="e">
        <f t="shared" si="6"/>
        <v>#DIV/0!</v>
      </c>
      <c r="AK25" s="44"/>
      <c r="AL25" s="263"/>
      <c r="AM25" s="428" t="e">
        <f t="shared" si="8"/>
        <v>#DIV/0!</v>
      </c>
      <c r="AN25" s="426" t="e">
        <f t="shared" si="9"/>
        <v>#DIV/0!</v>
      </c>
      <c r="AO25" s="421" t="e">
        <f t="shared" si="10"/>
        <v>#DIV/0!</v>
      </c>
    </row>
    <row r="26" spans="1:41" s="2" customFormat="1" ht="12" customHeight="1" x14ac:dyDescent="0.25">
      <c r="A26" s="42">
        <v>16</v>
      </c>
      <c r="B26" s="240" t="s">
        <v>399</v>
      </c>
      <c r="C26" s="241" t="s">
        <v>6</v>
      </c>
      <c r="D26" s="6"/>
      <c r="E26" s="43"/>
      <c r="F26" s="43"/>
      <c r="G26" s="402" t="e">
        <f t="shared" si="11"/>
        <v>#DIV/0!</v>
      </c>
      <c r="H26" s="43"/>
      <c r="I26" s="43"/>
      <c r="J26" s="43"/>
      <c r="K26" s="405" t="e">
        <f t="shared" si="7"/>
        <v>#DIV/0!</v>
      </c>
      <c r="L26" s="43"/>
      <c r="M26" s="43"/>
      <c r="N26" s="43"/>
      <c r="O26" s="405" t="e">
        <f t="shared" si="0"/>
        <v>#DIV/0!</v>
      </c>
      <c r="P26" s="43"/>
      <c r="Q26" s="43"/>
      <c r="R26" s="43"/>
      <c r="S26" s="405" t="e">
        <f t="shared" si="1"/>
        <v>#DIV/0!</v>
      </c>
      <c r="T26" s="43"/>
      <c r="U26" s="43"/>
      <c r="V26" s="43"/>
      <c r="W26" s="405" t="e">
        <f t="shared" si="2"/>
        <v>#DIV/0!</v>
      </c>
      <c r="X26" s="43"/>
      <c r="Y26" s="43"/>
      <c r="Z26" s="43"/>
      <c r="AA26" s="405" t="e">
        <f t="shared" si="3"/>
        <v>#DIV/0!</v>
      </c>
      <c r="AB26" s="43"/>
      <c r="AC26" s="43"/>
      <c r="AD26" s="43"/>
      <c r="AE26" s="405" t="e">
        <f t="shared" si="4"/>
        <v>#DIV/0!</v>
      </c>
      <c r="AF26" s="43"/>
      <c r="AG26" s="44" t="s">
        <v>43</v>
      </c>
      <c r="AH26" s="44"/>
      <c r="AI26" s="405" t="e">
        <f t="shared" si="5"/>
        <v>#DIV/0!</v>
      </c>
      <c r="AJ26" s="415" t="e">
        <f t="shared" si="6"/>
        <v>#DIV/0!</v>
      </c>
      <c r="AK26" s="44"/>
      <c r="AL26" s="263"/>
      <c r="AM26" s="428" t="e">
        <f t="shared" si="8"/>
        <v>#DIV/0!</v>
      </c>
      <c r="AN26" s="426" t="e">
        <f t="shared" si="9"/>
        <v>#DIV/0!</v>
      </c>
      <c r="AO26" s="421" t="e">
        <f t="shared" si="10"/>
        <v>#DIV/0!</v>
      </c>
    </row>
    <row r="27" spans="1:41" s="2" customFormat="1" ht="12" customHeight="1" x14ac:dyDescent="0.25">
      <c r="A27" s="42">
        <v>17</v>
      </c>
      <c r="B27" s="240" t="s">
        <v>400</v>
      </c>
      <c r="C27" s="241" t="s">
        <v>6</v>
      </c>
      <c r="D27" s="6"/>
      <c r="E27" s="43"/>
      <c r="F27" s="43"/>
      <c r="G27" s="402" t="e">
        <f t="shared" si="11"/>
        <v>#DIV/0!</v>
      </c>
      <c r="H27" s="43"/>
      <c r="I27" s="43"/>
      <c r="J27" s="43"/>
      <c r="K27" s="405" t="e">
        <f t="shared" si="7"/>
        <v>#DIV/0!</v>
      </c>
      <c r="L27" s="43"/>
      <c r="M27" s="43"/>
      <c r="N27" s="43"/>
      <c r="O27" s="405" t="e">
        <f t="shared" si="0"/>
        <v>#DIV/0!</v>
      </c>
      <c r="P27" s="43"/>
      <c r="Q27" s="43"/>
      <c r="R27" s="43"/>
      <c r="S27" s="405" t="e">
        <f t="shared" si="1"/>
        <v>#DIV/0!</v>
      </c>
      <c r="T27" s="43"/>
      <c r="U27" s="43"/>
      <c r="V27" s="43"/>
      <c r="W27" s="405" t="e">
        <f t="shared" si="2"/>
        <v>#DIV/0!</v>
      </c>
      <c r="X27" s="43"/>
      <c r="Y27" s="43"/>
      <c r="Z27" s="43"/>
      <c r="AA27" s="405" t="e">
        <f t="shared" si="3"/>
        <v>#DIV/0!</v>
      </c>
      <c r="AB27" s="43"/>
      <c r="AC27" s="43"/>
      <c r="AD27" s="43"/>
      <c r="AE27" s="405" t="e">
        <f t="shared" si="4"/>
        <v>#DIV/0!</v>
      </c>
      <c r="AF27" s="43"/>
      <c r="AG27" s="44" t="s">
        <v>43</v>
      </c>
      <c r="AH27" s="44"/>
      <c r="AI27" s="405" t="e">
        <f t="shared" si="5"/>
        <v>#DIV/0!</v>
      </c>
      <c r="AJ27" s="415" t="e">
        <f t="shared" si="6"/>
        <v>#DIV/0!</v>
      </c>
      <c r="AK27" s="44"/>
      <c r="AL27" s="263"/>
      <c r="AM27" s="428" t="e">
        <f t="shared" si="8"/>
        <v>#DIV/0!</v>
      </c>
      <c r="AN27" s="426" t="e">
        <f t="shared" si="9"/>
        <v>#DIV/0!</v>
      </c>
      <c r="AO27" s="421" t="e">
        <f t="shared" si="10"/>
        <v>#DIV/0!</v>
      </c>
    </row>
    <row r="28" spans="1:41" s="2" customFormat="1" ht="12" customHeight="1" x14ac:dyDescent="0.25">
      <c r="A28" s="42">
        <v>18</v>
      </c>
      <c r="B28" s="240" t="s">
        <v>401</v>
      </c>
      <c r="C28" s="241" t="s">
        <v>6</v>
      </c>
      <c r="D28" s="6"/>
      <c r="E28" s="43"/>
      <c r="F28" s="43"/>
      <c r="G28" s="402" t="e">
        <f t="shared" si="11"/>
        <v>#DIV/0!</v>
      </c>
      <c r="H28" s="43"/>
      <c r="I28" s="43"/>
      <c r="J28" s="43"/>
      <c r="K28" s="405" t="e">
        <f t="shared" si="7"/>
        <v>#DIV/0!</v>
      </c>
      <c r="L28" s="43"/>
      <c r="M28" s="43"/>
      <c r="N28" s="43"/>
      <c r="O28" s="405" t="e">
        <f t="shared" si="0"/>
        <v>#DIV/0!</v>
      </c>
      <c r="P28" s="43"/>
      <c r="Q28" s="43"/>
      <c r="R28" s="43"/>
      <c r="S28" s="405" t="e">
        <f t="shared" si="1"/>
        <v>#DIV/0!</v>
      </c>
      <c r="T28" s="43"/>
      <c r="U28" s="43"/>
      <c r="V28" s="43"/>
      <c r="W28" s="405" t="e">
        <f t="shared" si="2"/>
        <v>#DIV/0!</v>
      </c>
      <c r="X28" s="43"/>
      <c r="Y28" s="43"/>
      <c r="Z28" s="43"/>
      <c r="AA28" s="405" t="e">
        <f t="shared" si="3"/>
        <v>#DIV/0!</v>
      </c>
      <c r="AB28" s="43"/>
      <c r="AC28" s="43"/>
      <c r="AD28" s="43"/>
      <c r="AE28" s="405" t="e">
        <f t="shared" si="4"/>
        <v>#DIV/0!</v>
      </c>
      <c r="AF28" s="43"/>
      <c r="AG28" s="44" t="s">
        <v>43</v>
      </c>
      <c r="AH28" s="44"/>
      <c r="AI28" s="405" t="e">
        <f t="shared" si="5"/>
        <v>#DIV/0!</v>
      </c>
      <c r="AJ28" s="415" t="e">
        <f t="shared" si="6"/>
        <v>#DIV/0!</v>
      </c>
      <c r="AK28" s="44"/>
      <c r="AL28" s="263"/>
      <c r="AM28" s="428" t="e">
        <f t="shared" si="8"/>
        <v>#DIV/0!</v>
      </c>
      <c r="AN28" s="426" t="e">
        <f t="shared" si="9"/>
        <v>#DIV/0!</v>
      </c>
      <c r="AO28" s="421" t="e">
        <f t="shared" si="10"/>
        <v>#DIV/0!</v>
      </c>
    </row>
    <row r="29" spans="1:41" s="2" customFormat="1" ht="12" customHeight="1" x14ac:dyDescent="0.25">
      <c r="A29" s="42">
        <v>19</v>
      </c>
      <c r="B29" s="240" t="s">
        <v>402</v>
      </c>
      <c r="C29" s="241" t="s">
        <v>6</v>
      </c>
      <c r="D29" s="6"/>
      <c r="E29" s="43"/>
      <c r="F29" s="43"/>
      <c r="G29" s="402" t="e">
        <f t="shared" si="11"/>
        <v>#DIV/0!</v>
      </c>
      <c r="H29" s="43"/>
      <c r="I29" s="43"/>
      <c r="J29" s="43"/>
      <c r="K29" s="405" t="e">
        <f t="shared" si="7"/>
        <v>#DIV/0!</v>
      </c>
      <c r="L29" s="43"/>
      <c r="M29" s="43"/>
      <c r="N29" s="43"/>
      <c r="O29" s="405" t="e">
        <f t="shared" si="0"/>
        <v>#DIV/0!</v>
      </c>
      <c r="P29" s="43"/>
      <c r="Q29" s="43"/>
      <c r="R29" s="43"/>
      <c r="S29" s="405" t="e">
        <f t="shared" si="1"/>
        <v>#DIV/0!</v>
      </c>
      <c r="T29" s="43"/>
      <c r="U29" s="43"/>
      <c r="V29" s="43"/>
      <c r="W29" s="405" t="e">
        <f t="shared" si="2"/>
        <v>#DIV/0!</v>
      </c>
      <c r="X29" s="43"/>
      <c r="Y29" s="43"/>
      <c r="Z29" s="43"/>
      <c r="AA29" s="405" t="e">
        <f t="shared" si="3"/>
        <v>#DIV/0!</v>
      </c>
      <c r="AB29" s="43"/>
      <c r="AC29" s="43"/>
      <c r="AD29" s="43"/>
      <c r="AE29" s="405" t="e">
        <f t="shared" si="4"/>
        <v>#DIV/0!</v>
      </c>
      <c r="AF29" s="43"/>
      <c r="AG29" s="44" t="s">
        <v>43</v>
      </c>
      <c r="AH29" s="44"/>
      <c r="AI29" s="405" t="e">
        <f t="shared" si="5"/>
        <v>#DIV/0!</v>
      </c>
      <c r="AJ29" s="415" t="e">
        <f t="shared" si="6"/>
        <v>#DIV/0!</v>
      </c>
      <c r="AK29" s="44"/>
      <c r="AL29" s="263"/>
      <c r="AM29" s="428" t="e">
        <f t="shared" si="8"/>
        <v>#DIV/0!</v>
      </c>
      <c r="AN29" s="426" t="e">
        <f t="shared" si="9"/>
        <v>#DIV/0!</v>
      </c>
      <c r="AO29" s="421" t="e">
        <f t="shared" si="10"/>
        <v>#DIV/0!</v>
      </c>
    </row>
    <row r="30" spans="1:41" s="2" customFormat="1" ht="12" customHeight="1" x14ac:dyDescent="0.25">
      <c r="A30" s="42">
        <v>20</v>
      </c>
      <c r="B30" s="240" t="s">
        <v>403</v>
      </c>
      <c r="C30" s="241" t="s">
        <v>6</v>
      </c>
      <c r="D30" s="6"/>
      <c r="E30" s="43"/>
      <c r="F30" s="43"/>
      <c r="G30" s="402" t="e">
        <f t="shared" si="11"/>
        <v>#DIV/0!</v>
      </c>
      <c r="H30" s="43"/>
      <c r="I30" s="43"/>
      <c r="J30" s="43"/>
      <c r="K30" s="405" t="e">
        <f t="shared" si="7"/>
        <v>#DIV/0!</v>
      </c>
      <c r="L30" s="43"/>
      <c r="M30" s="43"/>
      <c r="N30" s="43"/>
      <c r="O30" s="405" t="e">
        <f t="shared" si="0"/>
        <v>#DIV/0!</v>
      </c>
      <c r="P30" s="43"/>
      <c r="Q30" s="43"/>
      <c r="R30" s="43"/>
      <c r="S30" s="405" t="e">
        <f t="shared" si="1"/>
        <v>#DIV/0!</v>
      </c>
      <c r="T30" s="43"/>
      <c r="U30" s="43"/>
      <c r="V30" s="43"/>
      <c r="W30" s="405" t="e">
        <f t="shared" si="2"/>
        <v>#DIV/0!</v>
      </c>
      <c r="X30" s="43"/>
      <c r="Y30" s="43"/>
      <c r="Z30" s="43"/>
      <c r="AA30" s="405" t="e">
        <f t="shared" si="3"/>
        <v>#DIV/0!</v>
      </c>
      <c r="AB30" s="43"/>
      <c r="AC30" s="43"/>
      <c r="AD30" s="43"/>
      <c r="AE30" s="405" t="e">
        <f t="shared" si="4"/>
        <v>#DIV/0!</v>
      </c>
      <c r="AF30" s="43"/>
      <c r="AG30" s="44" t="s">
        <v>43</v>
      </c>
      <c r="AH30" s="44"/>
      <c r="AI30" s="405" t="e">
        <f t="shared" si="5"/>
        <v>#DIV/0!</v>
      </c>
      <c r="AJ30" s="415" t="e">
        <f t="shared" si="6"/>
        <v>#DIV/0!</v>
      </c>
      <c r="AK30" s="44"/>
      <c r="AL30" s="263"/>
      <c r="AM30" s="428" t="e">
        <f t="shared" si="8"/>
        <v>#DIV/0!</v>
      </c>
      <c r="AN30" s="426" t="e">
        <f t="shared" si="9"/>
        <v>#DIV/0!</v>
      </c>
      <c r="AO30" s="421" t="e">
        <f t="shared" si="10"/>
        <v>#DIV/0!</v>
      </c>
    </row>
    <row r="31" spans="1:41" s="2" customFormat="1" ht="12" customHeight="1" x14ac:dyDescent="0.25">
      <c r="A31" s="42">
        <v>21</v>
      </c>
      <c r="B31" s="240" t="s">
        <v>404</v>
      </c>
      <c r="C31" s="241" t="s">
        <v>6</v>
      </c>
      <c r="D31" s="9"/>
      <c r="E31" s="43"/>
      <c r="F31" s="43"/>
      <c r="G31" s="402" t="e">
        <f t="shared" si="11"/>
        <v>#DIV/0!</v>
      </c>
      <c r="H31" s="43"/>
      <c r="I31" s="43"/>
      <c r="J31" s="43"/>
      <c r="K31" s="405" t="e">
        <f t="shared" si="7"/>
        <v>#DIV/0!</v>
      </c>
      <c r="L31" s="43"/>
      <c r="M31" s="43"/>
      <c r="N31" s="43"/>
      <c r="O31" s="405" t="e">
        <f t="shared" si="0"/>
        <v>#DIV/0!</v>
      </c>
      <c r="P31" s="43"/>
      <c r="Q31" s="43"/>
      <c r="R31" s="43"/>
      <c r="S31" s="405" t="e">
        <f t="shared" si="1"/>
        <v>#DIV/0!</v>
      </c>
      <c r="T31" s="43"/>
      <c r="U31" s="43"/>
      <c r="V31" s="43"/>
      <c r="W31" s="405" t="e">
        <f t="shared" si="2"/>
        <v>#DIV/0!</v>
      </c>
      <c r="X31" s="43"/>
      <c r="Y31" s="43"/>
      <c r="Z31" s="43"/>
      <c r="AA31" s="405" t="e">
        <f t="shared" si="3"/>
        <v>#DIV/0!</v>
      </c>
      <c r="AB31" s="43"/>
      <c r="AC31" s="43"/>
      <c r="AD31" s="43"/>
      <c r="AE31" s="405" t="e">
        <f t="shared" si="4"/>
        <v>#DIV/0!</v>
      </c>
      <c r="AF31" s="43"/>
      <c r="AG31" s="44" t="s">
        <v>43</v>
      </c>
      <c r="AH31" s="44"/>
      <c r="AI31" s="405" t="e">
        <f t="shared" si="5"/>
        <v>#DIV/0!</v>
      </c>
      <c r="AJ31" s="415" t="e">
        <f t="shared" si="6"/>
        <v>#DIV/0!</v>
      </c>
      <c r="AK31" s="44"/>
      <c r="AL31" s="263"/>
      <c r="AM31" s="428" t="e">
        <f t="shared" si="8"/>
        <v>#DIV/0!</v>
      </c>
      <c r="AN31" s="426" t="e">
        <f t="shared" si="9"/>
        <v>#DIV/0!</v>
      </c>
      <c r="AO31" s="421" t="e">
        <f t="shared" si="10"/>
        <v>#DIV/0!</v>
      </c>
    </row>
    <row r="32" spans="1:41" s="2" customFormat="1" ht="12" customHeight="1" x14ac:dyDescent="0.25">
      <c r="A32" s="42">
        <v>22</v>
      </c>
      <c r="B32" s="240" t="s">
        <v>405</v>
      </c>
      <c r="C32" s="241" t="s">
        <v>12</v>
      </c>
      <c r="D32" s="6"/>
      <c r="E32" s="43"/>
      <c r="F32" s="43"/>
      <c r="G32" s="402" t="e">
        <f t="shared" si="11"/>
        <v>#DIV/0!</v>
      </c>
      <c r="H32" s="43"/>
      <c r="I32" s="43"/>
      <c r="J32" s="43"/>
      <c r="K32" s="405" t="e">
        <f t="shared" si="7"/>
        <v>#DIV/0!</v>
      </c>
      <c r="L32" s="43"/>
      <c r="M32" s="43"/>
      <c r="N32" s="43"/>
      <c r="O32" s="405" t="e">
        <f t="shared" si="0"/>
        <v>#DIV/0!</v>
      </c>
      <c r="P32" s="43"/>
      <c r="Q32" s="43"/>
      <c r="R32" s="43"/>
      <c r="S32" s="405" t="e">
        <f t="shared" si="1"/>
        <v>#DIV/0!</v>
      </c>
      <c r="T32" s="43"/>
      <c r="U32" s="43"/>
      <c r="V32" s="43"/>
      <c r="W32" s="405" t="e">
        <f t="shared" si="2"/>
        <v>#DIV/0!</v>
      </c>
      <c r="X32" s="43"/>
      <c r="Y32" s="43"/>
      <c r="Z32" s="43"/>
      <c r="AA32" s="405" t="e">
        <f t="shared" si="3"/>
        <v>#DIV/0!</v>
      </c>
      <c r="AB32" s="43"/>
      <c r="AC32" s="43"/>
      <c r="AD32" s="43"/>
      <c r="AE32" s="405" t="e">
        <f t="shared" si="4"/>
        <v>#DIV/0!</v>
      </c>
      <c r="AF32" s="43"/>
      <c r="AG32" s="44" t="s">
        <v>43</v>
      </c>
      <c r="AH32" s="44"/>
      <c r="AI32" s="405" t="e">
        <f t="shared" si="5"/>
        <v>#DIV/0!</v>
      </c>
      <c r="AJ32" s="415" t="e">
        <f t="shared" si="6"/>
        <v>#DIV/0!</v>
      </c>
      <c r="AK32" s="44"/>
      <c r="AL32" s="263"/>
      <c r="AM32" s="428" t="e">
        <f t="shared" si="8"/>
        <v>#DIV/0!</v>
      </c>
      <c r="AN32" s="426" t="e">
        <f t="shared" si="9"/>
        <v>#DIV/0!</v>
      </c>
      <c r="AO32" s="421" t="e">
        <f t="shared" si="10"/>
        <v>#DIV/0!</v>
      </c>
    </row>
    <row r="33" spans="1:49" s="2" customFormat="1" ht="12" customHeight="1" x14ac:dyDescent="0.25">
      <c r="A33" s="42">
        <v>23</v>
      </c>
      <c r="B33" s="240" t="s">
        <v>406</v>
      </c>
      <c r="C33" s="241" t="s">
        <v>6</v>
      </c>
      <c r="D33" s="6"/>
      <c r="E33" s="43"/>
      <c r="F33" s="43"/>
      <c r="G33" s="402" t="e">
        <f t="shared" si="11"/>
        <v>#DIV/0!</v>
      </c>
      <c r="H33" s="43"/>
      <c r="I33" s="43"/>
      <c r="J33" s="43"/>
      <c r="K33" s="405" t="e">
        <f t="shared" si="7"/>
        <v>#DIV/0!</v>
      </c>
      <c r="L33" s="43"/>
      <c r="M33" s="43"/>
      <c r="N33" s="43"/>
      <c r="O33" s="405" t="e">
        <f t="shared" si="0"/>
        <v>#DIV/0!</v>
      </c>
      <c r="P33" s="43"/>
      <c r="Q33" s="43"/>
      <c r="R33" s="43"/>
      <c r="S33" s="405" t="e">
        <f t="shared" si="1"/>
        <v>#DIV/0!</v>
      </c>
      <c r="T33" s="43"/>
      <c r="U33" s="43"/>
      <c r="V33" s="43"/>
      <c r="W33" s="405" t="e">
        <f t="shared" si="2"/>
        <v>#DIV/0!</v>
      </c>
      <c r="X33" s="43"/>
      <c r="Y33" s="43"/>
      <c r="Z33" s="43"/>
      <c r="AA33" s="405" t="e">
        <f t="shared" si="3"/>
        <v>#DIV/0!</v>
      </c>
      <c r="AB33" s="43"/>
      <c r="AC33" s="43"/>
      <c r="AD33" s="43"/>
      <c r="AE33" s="405" t="e">
        <f t="shared" si="4"/>
        <v>#DIV/0!</v>
      </c>
      <c r="AF33" s="43"/>
      <c r="AG33" s="44"/>
      <c r="AH33" s="44"/>
      <c r="AI33" s="405" t="e">
        <f t="shared" si="5"/>
        <v>#DIV/0!</v>
      </c>
      <c r="AJ33" s="415" t="e">
        <f t="shared" si="6"/>
        <v>#DIV/0!</v>
      </c>
      <c r="AK33" s="44"/>
      <c r="AL33" s="263"/>
      <c r="AM33" s="428" t="e">
        <f t="shared" si="8"/>
        <v>#DIV/0!</v>
      </c>
      <c r="AN33" s="426" t="e">
        <f t="shared" si="9"/>
        <v>#DIV/0!</v>
      </c>
      <c r="AO33" s="421" t="e">
        <f t="shared" si="10"/>
        <v>#DIV/0!</v>
      </c>
    </row>
    <row r="34" spans="1:49" s="2" customFormat="1" ht="12" customHeight="1" x14ac:dyDescent="0.25">
      <c r="A34" s="42">
        <v>24</v>
      </c>
      <c r="B34" s="240" t="s">
        <v>407</v>
      </c>
      <c r="C34" s="241" t="s">
        <v>6</v>
      </c>
      <c r="D34" s="6"/>
      <c r="E34" s="43"/>
      <c r="F34" s="43"/>
      <c r="G34" s="402" t="e">
        <f t="shared" si="11"/>
        <v>#DIV/0!</v>
      </c>
      <c r="H34" s="43"/>
      <c r="I34" s="43"/>
      <c r="J34" s="43"/>
      <c r="K34" s="405" t="e">
        <f t="shared" si="7"/>
        <v>#DIV/0!</v>
      </c>
      <c r="L34" s="43"/>
      <c r="M34" s="43"/>
      <c r="N34" s="43"/>
      <c r="O34" s="405" t="e">
        <f t="shared" si="0"/>
        <v>#DIV/0!</v>
      </c>
      <c r="P34" s="43"/>
      <c r="Q34" s="43"/>
      <c r="R34" s="43"/>
      <c r="S34" s="405" t="e">
        <f t="shared" si="1"/>
        <v>#DIV/0!</v>
      </c>
      <c r="T34" s="43"/>
      <c r="U34" s="43"/>
      <c r="V34" s="43"/>
      <c r="W34" s="405" t="e">
        <f t="shared" si="2"/>
        <v>#DIV/0!</v>
      </c>
      <c r="X34" s="43"/>
      <c r="Y34" s="43"/>
      <c r="Z34" s="43"/>
      <c r="AA34" s="405" t="e">
        <f t="shared" si="3"/>
        <v>#DIV/0!</v>
      </c>
      <c r="AB34" s="43"/>
      <c r="AC34" s="43"/>
      <c r="AD34" s="43"/>
      <c r="AE34" s="405" t="e">
        <f t="shared" si="4"/>
        <v>#DIV/0!</v>
      </c>
      <c r="AF34" s="43"/>
      <c r="AG34" s="44" t="s">
        <v>43</v>
      </c>
      <c r="AH34" s="44"/>
      <c r="AI34" s="405" t="e">
        <f t="shared" si="5"/>
        <v>#DIV/0!</v>
      </c>
      <c r="AJ34" s="415" t="e">
        <f t="shared" si="6"/>
        <v>#DIV/0!</v>
      </c>
      <c r="AK34" s="44"/>
      <c r="AL34" s="263"/>
      <c r="AM34" s="428" t="e">
        <f t="shared" si="8"/>
        <v>#DIV/0!</v>
      </c>
      <c r="AN34" s="426" t="e">
        <f t="shared" si="9"/>
        <v>#DIV/0!</v>
      </c>
      <c r="AO34" s="421" t="e">
        <f t="shared" si="10"/>
        <v>#DIV/0!</v>
      </c>
    </row>
    <row r="35" spans="1:49" s="2" customFormat="1" ht="12" customHeight="1" x14ac:dyDescent="0.25">
      <c r="A35" s="42">
        <v>25</v>
      </c>
      <c r="B35" s="240" t="s">
        <v>408</v>
      </c>
      <c r="C35" s="241" t="s">
        <v>6</v>
      </c>
      <c r="D35" s="6"/>
      <c r="E35" s="43"/>
      <c r="F35" s="43"/>
      <c r="G35" s="402" t="e">
        <f t="shared" si="11"/>
        <v>#DIV/0!</v>
      </c>
      <c r="H35" s="43"/>
      <c r="I35" s="43"/>
      <c r="J35" s="43"/>
      <c r="K35" s="405" t="e">
        <f t="shared" si="7"/>
        <v>#DIV/0!</v>
      </c>
      <c r="L35" s="43"/>
      <c r="M35" s="43"/>
      <c r="N35" s="43"/>
      <c r="O35" s="405" t="e">
        <f t="shared" si="0"/>
        <v>#DIV/0!</v>
      </c>
      <c r="P35" s="43"/>
      <c r="Q35" s="43"/>
      <c r="R35" s="43"/>
      <c r="S35" s="405" t="e">
        <f t="shared" si="1"/>
        <v>#DIV/0!</v>
      </c>
      <c r="T35" s="43"/>
      <c r="U35" s="43"/>
      <c r="V35" s="43"/>
      <c r="W35" s="405" t="e">
        <f t="shared" si="2"/>
        <v>#DIV/0!</v>
      </c>
      <c r="X35" s="43"/>
      <c r="Y35" s="43"/>
      <c r="Z35" s="43"/>
      <c r="AA35" s="405" t="e">
        <f t="shared" si="3"/>
        <v>#DIV/0!</v>
      </c>
      <c r="AB35" s="43"/>
      <c r="AC35" s="43"/>
      <c r="AD35" s="43"/>
      <c r="AE35" s="405" t="e">
        <f t="shared" si="4"/>
        <v>#DIV/0!</v>
      </c>
      <c r="AF35" s="43"/>
      <c r="AG35" s="44"/>
      <c r="AH35" s="44"/>
      <c r="AI35" s="405" t="e">
        <f t="shared" si="5"/>
        <v>#DIV/0!</v>
      </c>
      <c r="AJ35" s="415" t="e">
        <f t="shared" si="6"/>
        <v>#DIV/0!</v>
      </c>
      <c r="AK35" s="44"/>
      <c r="AL35" s="263"/>
      <c r="AM35" s="428" t="e">
        <f t="shared" si="8"/>
        <v>#DIV/0!</v>
      </c>
      <c r="AN35" s="426" t="e">
        <f t="shared" si="9"/>
        <v>#DIV/0!</v>
      </c>
      <c r="AO35" s="421" t="e">
        <f t="shared" si="10"/>
        <v>#DIV/0!</v>
      </c>
    </row>
    <row r="36" spans="1:49" s="2" customFormat="1" ht="12" customHeight="1" x14ac:dyDescent="0.25">
      <c r="A36" s="42">
        <v>26</v>
      </c>
      <c r="B36" s="240" t="s">
        <v>409</v>
      </c>
      <c r="C36" s="241" t="s">
        <v>12</v>
      </c>
      <c r="D36" s="6"/>
      <c r="E36" s="43"/>
      <c r="F36" s="43"/>
      <c r="G36" s="402" t="e">
        <f t="shared" si="11"/>
        <v>#DIV/0!</v>
      </c>
      <c r="H36" s="43"/>
      <c r="I36" s="43"/>
      <c r="J36" s="43"/>
      <c r="K36" s="405" t="e">
        <f t="shared" si="7"/>
        <v>#DIV/0!</v>
      </c>
      <c r="L36" s="43"/>
      <c r="M36" s="43"/>
      <c r="N36" s="43"/>
      <c r="O36" s="405" t="e">
        <f t="shared" si="0"/>
        <v>#DIV/0!</v>
      </c>
      <c r="P36" s="43"/>
      <c r="Q36" s="43"/>
      <c r="R36" s="43"/>
      <c r="S36" s="405" t="e">
        <f t="shared" si="1"/>
        <v>#DIV/0!</v>
      </c>
      <c r="T36" s="43"/>
      <c r="U36" s="43"/>
      <c r="V36" s="43"/>
      <c r="W36" s="405" t="e">
        <f t="shared" si="2"/>
        <v>#DIV/0!</v>
      </c>
      <c r="X36" s="43"/>
      <c r="Y36" s="43"/>
      <c r="Z36" s="43"/>
      <c r="AA36" s="405" t="e">
        <f t="shared" si="3"/>
        <v>#DIV/0!</v>
      </c>
      <c r="AB36" s="43"/>
      <c r="AC36" s="43"/>
      <c r="AD36" s="43"/>
      <c r="AE36" s="405" t="e">
        <f t="shared" si="4"/>
        <v>#DIV/0!</v>
      </c>
      <c r="AF36" s="43"/>
      <c r="AG36" s="44" t="s">
        <v>43</v>
      </c>
      <c r="AH36" s="44"/>
      <c r="AI36" s="405" t="e">
        <f t="shared" si="5"/>
        <v>#DIV/0!</v>
      </c>
      <c r="AJ36" s="415" t="e">
        <f t="shared" si="6"/>
        <v>#DIV/0!</v>
      </c>
      <c r="AK36" s="44"/>
      <c r="AL36" s="263"/>
      <c r="AM36" s="428" t="e">
        <f t="shared" si="8"/>
        <v>#DIV/0!</v>
      </c>
      <c r="AN36" s="426" t="e">
        <f t="shared" si="9"/>
        <v>#DIV/0!</v>
      </c>
      <c r="AO36" s="421" t="e">
        <f t="shared" si="10"/>
        <v>#DIV/0!</v>
      </c>
    </row>
    <row r="37" spans="1:49" s="2" customFormat="1" ht="12" customHeight="1" x14ac:dyDescent="0.25">
      <c r="A37" s="42">
        <v>27</v>
      </c>
      <c r="B37" s="240" t="s">
        <v>410</v>
      </c>
      <c r="C37" s="241" t="s">
        <v>6</v>
      </c>
      <c r="D37" s="6"/>
      <c r="E37" s="43"/>
      <c r="F37" s="43"/>
      <c r="G37" s="402" t="e">
        <f t="shared" si="11"/>
        <v>#DIV/0!</v>
      </c>
      <c r="H37" s="43"/>
      <c r="I37" s="43"/>
      <c r="J37" s="43"/>
      <c r="K37" s="405" t="e">
        <f t="shared" si="7"/>
        <v>#DIV/0!</v>
      </c>
      <c r="L37" s="43"/>
      <c r="M37" s="43"/>
      <c r="N37" s="43"/>
      <c r="O37" s="405" t="e">
        <f t="shared" si="0"/>
        <v>#DIV/0!</v>
      </c>
      <c r="P37" s="43"/>
      <c r="Q37" s="43"/>
      <c r="R37" s="43"/>
      <c r="S37" s="405" t="e">
        <f t="shared" si="1"/>
        <v>#DIV/0!</v>
      </c>
      <c r="T37" s="43"/>
      <c r="U37" s="43"/>
      <c r="V37" s="43"/>
      <c r="W37" s="405" t="e">
        <f t="shared" si="2"/>
        <v>#DIV/0!</v>
      </c>
      <c r="X37" s="43"/>
      <c r="Y37" s="43"/>
      <c r="Z37" s="43"/>
      <c r="AA37" s="405" t="e">
        <f t="shared" si="3"/>
        <v>#DIV/0!</v>
      </c>
      <c r="AB37" s="43"/>
      <c r="AC37" s="43"/>
      <c r="AD37" s="43"/>
      <c r="AE37" s="405" t="e">
        <f t="shared" si="4"/>
        <v>#DIV/0!</v>
      </c>
      <c r="AF37" s="43"/>
      <c r="AG37" s="44" t="s">
        <v>43</v>
      </c>
      <c r="AH37" s="44"/>
      <c r="AI37" s="405" t="e">
        <f t="shared" si="5"/>
        <v>#DIV/0!</v>
      </c>
      <c r="AJ37" s="415" t="e">
        <f t="shared" si="6"/>
        <v>#DIV/0!</v>
      </c>
      <c r="AK37" s="44"/>
      <c r="AL37" s="263"/>
      <c r="AM37" s="428" t="e">
        <f t="shared" si="8"/>
        <v>#DIV/0!</v>
      </c>
      <c r="AN37" s="426" t="e">
        <f t="shared" si="9"/>
        <v>#DIV/0!</v>
      </c>
      <c r="AO37" s="421" t="e">
        <f t="shared" si="10"/>
        <v>#DIV/0!</v>
      </c>
    </row>
    <row r="38" spans="1:49" s="2" customFormat="1" ht="12" customHeight="1" x14ac:dyDescent="0.25">
      <c r="A38" s="42">
        <v>28</v>
      </c>
      <c r="B38" s="240" t="s">
        <v>411</v>
      </c>
      <c r="C38" s="241" t="s">
        <v>6</v>
      </c>
      <c r="D38" s="6"/>
      <c r="E38" s="43"/>
      <c r="F38" s="43"/>
      <c r="G38" s="402" t="e">
        <f t="shared" si="11"/>
        <v>#DIV/0!</v>
      </c>
      <c r="H38" s="43"/>
      <c r="I38" s="43"/>
      <c r="J38" s="43"/>
      <c r="K38" s="405" t="e">
        <f t="shared" ref="K38:K39" si="12">AVERAGE(G38:J38)</f>
        <v>#DIV/0!</v>
      </c>
      <c r="L38" s="43"/>
      <c r="M38" s="43"/>
      <c r="N38" s="43"/>
      <c r="O38" s="405" t="e">
        <f t="shared" ref="O38:O39" si="13">AVERAGE(L38:N38)</f>
        <v>#DIV/0!</v>
      </c>
      <c r="P38" s="43"/>
      <c r="Q38" s="43"/>
      <c r="R38" s="43"/>
      <c r="S38" s="405" t="e">
        <f t="shared" ref="S38:S39" si="14">AVERAGE(O38:R38)</f>
        <v>#DIV/0!</v>
      </c>
      <c r="T38" s="43"/>
      <c r="U38" s="43"/>
      <c r="V38" s="43"/>
      <c r="W38" s="405" t="e">
        <f t="shared" si="2"/>
        <v>#DIV/0!</v>
      </c>
      <c r="X38" s="43"/>
      <c r="Y38" s="43"/>
      <c r="Z38" s="43"/>
      <c r="AA38" s="405" t="e">
        <f t="shared" si="3"/>
        <v>#DIV/0!</v>
      </c>
      <c r="AB38" s="43"/>
      <c r="AC38" s="43"/>
      <c r="AD38" s="43"/>
      <c r="AE38" s="405" t="e">
        <f t="shared" si="4"/>
        <v>#DIV/0!</v>
      </c>
      <c r="AF38" s="43"/>
      <c r="AG38" s="44" t="s">
        <v>43</v>
      </c>
      <c r="AH38" s="44"/>
      <c r="AI38" s="405" t="e">
        <f t="shared" si="5"/>
        <v>#DIV/0!</v>
      </c>
      <c r="AJ38" s="415" t="e">
        <f t="shared" si="6"/>
        <v>#DIV/0!</v>
      </c>
      <c r="AK38" s="44"/>
      <c r="AL38" s="263"/>
      <c r="AM38" s="428" t="e">
        <f t="shared" si="8"/>
        <v>#DIV/0!</v>
      </c>
      <c r="AN38" s="426" t="e">
        <f t="shared" si="9"/>
        <v>#DIV/0!</v>
      </c>
      <c r="AO38" s="421" t="e">
        <f t="shared" si="10"/>
        <v>#DIV/0!</v>
      </c>
    </row>
    <row r="39" spans="1:49" s="2" customFormat="1" ht="12" customHeight="1" x14ac:dyDescent="0.25">
      <c r="A39" s="42">
        <v>29</v>
      </c>
      <c r="B39" s="240" t="s">
        <v>412</v>
      </c>
      <c r="C39" s="241" t="s">
        <v>6</v>
      </c>
      <c r="D39" s="6"/>
      <c r="E39" s="12"/>
      <c r="F39" s="12"/>
      <c r="G39" s="402" t="e">
        <f t="shared" si="11"/>
        <v>#DIV/0!</v>
      </c>
      <c r="H39" s="12"/>
      <c r="I39" s="12"/>
      <c r="J39" s="12"/>
      <c r="K39" s="405" t="e">
        <f t="shared" si="12"/>
        <v>#DIV/0!</v>
      </c>
      <c r="L39" s="12"/>
      <c r="M39" s="12"/>
      <c r="N39" s="43"/>
      <c r="O39" s="405" t="e">
        <f t="shared" si="13"/>
        <v>#DIV/0!</v>
      </c>
      <c r="P39" s="43"/>
      <c r="Q39" s="43"/>
      <c r="R39" s="43"/>
      <c r="S39" s="405" t="e">
        <f t="shared" si="14"/>
        <v>#DIV/0!</v>
      </c>
      <c r="T39" s="43"/>
      <c r="U39" s="43"/>
      <c r="V39" s="43"/>
      <c r="W39" s="405" t="e">
        <f t="shared" si="2"/>
        <v>#DIV/0!</v>
      </c>
      <c r="X39" s="43"/>
      <c r="Y39" s="43"/>
      <c r="Z39" s="43"/>
      <c r="AA39" s="405" t="e">
        <f t="shared" si="3"/>
        <v>#DIV/0!</v>
      </c>
      <c r="AB39" s="43"/>
      <c r="AC39" s="43"/>
      <c r="AD39" s="43"/>
      <c r="AE39" s="405" t="e">
        <f t="shared" si="4"/>
        <v>#DIV/0!</v>
      </c>
      <c r="AF39" s="43"/>
      <c r="AG39" s="44" t="s">
        <v>43</v>
      </c>
      <c r="AH39" s="44"/>
      <c r="AI39" s="405" t="e">
        <f t="shared" si="5"/>
        <v>#DIV/0!</v>
      </c>
      <c r="AJ39" s="415" t="e">
        <f t="shared" si="6"/>
        <v>#DIV/0!</v>
      </c>
      <c r="AK39" s="44"/>
      <c r="AL39" s="263"/>
      <c r="AM39" s="428" t="e">
        <f t="shared" si="8"/>
        <v>#DIV/0!</v>
      </c>
      <c r="AN39" s="426" t="e">
        <f t="shared" si="9"/>
        <v>#DIV/0!</v>
      </c>
      <c r="AO39" s="421" t="e">
        <f t="shared" si="10"/>
        <v>#DIV/0!</v>
      </c>
    </row>
    <row r="40" spans="1:49" s="2" customFormat="1" ht="12" customHeight="1" x14ac:dyDescent="0.25">
      <c r="A40" s="42">
        <v>30</v>
      </c>
      <c r="B40" s="240" t="s">
        <v>413</v>
      </c>
      <c r="C40" s="241" t="s">
        <v>6</v>
      </c>
      <c r="D40" s="276"/>
      <c r="E40" s="189"/>
      <c r="F40" s="189"/>
      <c r="G40" s="402" t="e">
        <f t="shared" ref="G40:G41" si="15">AVERAGE(D40:F40)</f>
        <v>#DIV/0!</v>
      </c>
      <c r="H40" s="12"/>
      <c r="I40" s="12"/>
      <c r="J40" s="12"/>
      <c r="K40" s="405" t="e">
        <f t="shared" ref="K40:K41" si="16">AVERAGE(G40:J40)</f>
        <v>#DIV/0!</v>
      </c>
      <c r="L40" s="12"/>
      <c r="M40" s="12"/>
      <c r="N40" s="43"/>
      <c r="O40" s="405" t="e">
        <f t="shared" ref="O40:O41" si="17">AVERAGE(L40:N40)</f>
        <v>#DIV/0!</v>
      </c>
      <c r="P40" s="43"/>
      <c r="Q40" s="43"/>
      <c r="R40" s="43"/>
      <c r="S40" s="405" t="e">
        <f t="shared" ref="S40:S41" si="18">AVERAGE(O40:R40)</f>
        <v>#DIV/0!</v>
      </c>
      <c r="T40" s="43"/>
      <c r="U40" s="43"/>
      <c r="V40" s="43"/>
      <c r="W40" s="405" t="e">
        <f t="shared" ref="W40:W41" si="19">AVERAGE(T40:V40)</f>
        <v>#DIV/0!</v>
      </c>
      <c r="X40" s="43"/>
      <c r="Y40" s="43"/>
      <c r="Z40" s="43"/>
      <c r="AA40" s="405" t="e">
        <f t="shared" ref="AA40:AA41" si="20">MAX(W40:Z40)</f>
        <v>#DIV/0!</v>
      </c>
      <c r="AB40" s="43"/>
      <c r="AC40" s="43"/>
      <c r="AD40" s="43"/>
      <c r="AE40" s="405" t="e">
        <f t="shared" ref="AE40:AE41" si="21">AVERAGE(AB40:AD40)</f>
        <v>#DIV/0!</v>
      </c>
      <c r="AF40" s="43"/>
      <c r="AG40" s="44" t="s">
        <v>43</v>
      </c>
      <c r="AH40" s="44"/>
      <c r="AI40" s="405" t="e">
        <f t="shared" ref="AI40:AI41" si="22">MAX(AE40:AH40)</f>
        <v>#DIV/0!</v>
      </c>
      <c r="AJ40" s="415" t="e">
        <f t="shared" ref="AJ40:AJ41" si="23">(K40+S40+AA40+AI40)/4</f>
        <v>#DIV/0!</v>
      </c>
      <c r="AK40" s="44"/>
      <c r="AL40" s="263"/>
      <c r="AM40" s="428" t="e">
        <f t="shared" ref="AM40:AM41" si="24">((2*AJ40)+AK40+AL40)/4</f>
        <v>#DIV/0!</v>
      </c>
      <c r="AN40" s="426" t="e">
        <f t="shared" ref="AN40:AN41" si="25">IF(AM40&lt;66,"D",IF(AM40&lt;78,"C",IF(AM40&lt;89,"B","A")))</f>
        <v>#DIV/0!</v>
      </c>
      <c r="AO40" s="421" t="e">
        <f t="shared" ref="AO40:AO41" si="26">IF(AM40&gt;$D$6,"T","TT")</f>
        <v>#DIV/0!</v>
      </c>
    </row>
    <row r="41" spans="1:49" s="2" customFormat="1" ht="12" customHeight="1" x14ac:dyDescent="0.25">
      <c r="A41" s="42">
        <v>31</v>
      </c>
      <c r="B41" s="240" t="s">
        <v>414</v>
      </c>
      <c r="C41" s="241" t="s">
        <v>6</v>
      </c>
      <c r="D41" s="9"/>
      <c r="E41" s="12"/>
      <c r="F41" s="12"/>
      <c r="G41" s="402" t="e">
        <f t="shared" si="15"/>
        <v>#DIV/0!</v>
      </c>
      <c r="H41" s="12"/>
      <c r="I41" s="12"/>
      <c r="J41" s="12"/>
      <c r="K41" s="405" t="e">
        <f t="shared" si="16"/>
        <v>#DIV/0!</v>
      </c>
      <c r="L41" s="12"/>
      <c r="M41" s="12"/>
      <c r="N41" s="43"/>
      <c r="O41" s="405" t="e">
        <f t="shared" si="17"/>
        <v>#DIV/0!</v>
      </c>
      <c r="P41" s="43"/>
      <c r="Q41" s="43"/>
      <c r="R41" s="43"/>
      <c r="S41" s="405" t="e">
        <f t="shared" si="18"/>
        <v>#DIV/0!</v>
      </c>
      <c r="T41" s="43"/>
      <c r="U41" s="43"/>
      <c r="V41" s="43"/>
      <c r="W41" s="405" t="e">
        <f t="shared" si="19"/>
        <v>#DIV/0!</v>
      </c>
      <c r="X41" s="43"/>
      <c r="Y41" s="43"/>
      <c r="Z41" s="43"/>
      <c r="AA41" s="405" t="e">
        <f t="shared" si="20"/>
        <v>#DIV/0!</v>
      </c>
      <c r="AB41" s="43"/>
      <c r="AC41" s="43"/>
      <c r="AD41" s="43"/>
      <c r="AE41" s="405" t="e">
        <f t="shared" si="21"/>
        <v>#DIV/0!</v>
      </c>
      <c r="AF41" s="43"/>
      <c r="AG41" s="44" t="s">
        <v>43</v>
      </c>
      <c r="AH41" s="44"/>
      <c r="AI41" s="405" t="e">
        <f t="shared" si="22"/>
        <v>#DIV/0!</v>
      </c>
      <c r="AJ41" s="415" t="e">
        <f t="shared" si="23"/>
        <v>#DIV/0!</v>
      </c>
      <c r="AK41" s="44"/>
      <c r="AL41" s="263"/>
      <c r="AM41" s="428" t="e">
        <f t="shared" si="24"/>
        <v>#DIV/0!</v>
      </c>
      <c r="AN41" s="426" t="e">
        <f t="shared" si="25"/>
        <v>#DIV/0!</v>
      </c>
      <c r="AO41" s="421" t="e">
        <f t="shared" si="26"/>
        <v>#DIV/0!</v>
      </c>
    </row>
    <row r="42" spans="1:49" s="51" customFormat="1" ht="12" customHeight="1" x14ac:dyDescent="0.25">
      <c r="A42" s="190"/>
      <c r="B42" s="258"/>
      <c r="C42" s="245"/>
      <c r="D42" s="247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55"/>
      <c r="AI42" s="55"/>
      <c r="AJ42" s="55"/>
      <c r="AK42" s="55"/>
      <c r="AL42" s="264"/>
      <c r="AM42" s="157"/>
      <c r="AN42" s="55"/>
      <c r="AO42" s="55"/>
    </row>
    <row r="43" spans="1:49" s="2" customFormat="1" ht="6" customHeight="1" x14ac:dyDescent="0.25">
      <c r="B43" s="238"/>
      <c r="C43" s="23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9" s="51" customFormat="1" ht="12" customHeight="1" x14ac:dyDescent="0.2">
      <c r="B44" s="196" t="s">
        <v>78</v>
      </c>
      <c r="C44" s="197"/>
      <c r="E44" s="235"/>
      <c r="F44" s="235"/>
      <c r="G44" s="235"/>
      <c r="H44" s="235"/>
      <c r="I44" s="235"/>
      <c r="J44" s="235"/>
      <c r="K44" s="235"/>
      <c r="L44" s="235"/>
      <c r="M44" s="265" t="s">
        <v>176</v>
      </c>
      <c r="N44" s="265" t="s">
        <v>218</v>
      </c>
      <c r="O44" s="26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05" t="s">
        <v>28</v>
      </c>
      <c r="AC44" s="235" t="s">
        <v>5</v>
      </c>
      <c r="AD44" s="199" t="s">
        <v>221</v>
      </c>
      <c r="AE44" s="199"/>
      <c r="AF44" s="199"/>
      <c r="AG44" s="199"/>
      <c r="AJ44" s="200"/>
      <c r="AL44" s="200" t="s">
        <v>157</v>
      </c>
    </row>
    <row r="45" spans="1:49" s="51" customFormat="1" ht="12" customHeight="1" x14ac:dyDescent="0.3">
      <c r="B45" s="173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237" t="s">
        <v>54</v>
      </c>
      <c r="N45" s="51" t="s">
        <v>63</v>
      </c>
      <c r="P45" s="37"/>
      <c r="Q45" s="37"/>
      <c r="R45" s="37"/>
      <c r="S45" s="37"/>
      <c r="T45" s="37"/>
      <c r="U45" s="202" t="s">
        <v>56</v>
      </c>
      <c r="V45" s="237" t="s">
        <v>69</v>
      </c>
      <c r="W45" s="278"/>
      <c r="Y45" s="37"/>
      <c r="Z45" s="37"/>
      <c r="AA45" s="37"/>
      <c r="AB45" s="509"/>
      <c r="AD45" s="204"/>
      <c r="AE45" s="204"/>
      <c r="AF45" s="235">
        <v>4</v>
      </c>
      <c r="AK45" s="204"/>
      <c r="AL45" s="51" t="s">
        <v>158</v>
      </c>
    </row>
    <row r="46" spans="1:49" s="51" customFormat="1" ht="12" customHeight="1" x14ac:dyDescent="0.3">
      <c r="B46" s="173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237" t="s">
        <v>55</v>
      </c>
      <c r="N46" s="51" t="s">
        <v>64</v>
      </c>
      <c r="P46" s="37"/>
      <c r="Q46" s="37"/>
      <c r="R46" s="37"/>
      <c r="S46" s="37"/>
      <c r="T46" s="37"/>
      <c r="U46" s="237" t="s">
        <v>70</v>
      </c>
      <c r="V46" s="237" t="s">
        <v>72</v>
      </c>
      <c r="W46" s="278"/>
      <c r="Y46" s="37"/>
      <c r="Z46" s="37"/>
      <c r="AA46" s="37"/>
      <c r="AB46" s="510"/>
      <c r="AC46" s="203"/>
      <c r="AD46" s="203"/>
      <c r="AE46" s="203"/>
      <c r="AF46" s="203"/>
      <c r="AG46" s="206"/>
      <c r="AJ46" s="204"/>
      <c r="AL46" s="204"/>
    </row>
    <row r="47" spans="1:49" s="51" customFormat="1" ht="12" customHeight="1" x14ac:dyDescent="0.3">
      <c r="B47" s="207" t="s">
        <v>67</v>
      </c>
      <c r="C47" s="51" t="s">
        <v>60</v>
      </c>
      <c r="D47" s="201"/>
      <c r="E47" s="201"/>
      <c r="F47" s="201"/>
      <c r="G47" s="201"/>
      <c r="H47" s="201"/>
      <c r="I47" s="201"/>
      <c r="J47" s="201"/>
      <c r="K47" s="201"/>
      <c r="L47" s="201"/>
      <c r="M47" s="51" t="s">
        <v>53</v>
      </c>
      <c r="N47" s="51" t="s">
        <v>170</v>
      </c>
      <c r="P47" s="201"/>
      <c r="Q47" s="201"/>
      <c r="R47" s="201"/>
      <c r="S47" s="201"/>
      <c r="T47" s="201"/>
      <c r="U47" s="237" t="s">
        <v>71</v>
      </c>
      <c r="V47" s="237" t="s">
        <v>73</v>
      </c>
      <c r="W47" s="278"/>
      <c r="Y47" s="201"/>
      <c r="Z47" s="201"/>
      <c r="AA47" s="201"/>
      <c r="AB47" s="205" t="s">
        <v>30</v>
      </c>
      <c r="AC47" s="235" t="s">
        <v>5</v>
      </c>
      <c r="AD47" s="265" t="s">
        <v>29</v>
      </c>
      <c r="AE47" s="265"/>
      <c r="AF47" s="199"/>
      <c r="AG47" s="199"/>
      <c r="AJ47" s="37"/>
      <c r="AL47" s="37"/>
    </row>
    <row r="48" spans="1:49" s="51" customFormat="1" ht="12" customHeight="1" x14ac:dyDescent="0.3">
      <c r="B48" s="237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5" t="s">
        <v>169</v>
      </c>
      <c r="V48" s="237" t="s">
        <v>171</v>
      </c>
      <c r="W48" s="278"/>
      <c r="Y48" s="37"/>
      <c r="Z48" s="37"/>
      <c r="AA48" s="37"/>
      <c r="AB48" s="203"/>
      <c r="AC48" s="203"/>
      <c r="AF48" s="208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  <c r="AT48" s="37"/>
      <c r="AU48" s="37"/>
      <c r="AV48" s="37"/>
      <c r="AW48" s="37"/>
    </row>
    <row r="49" spans="3:49" s="2" customFormat="1" x14ac:dyDescent="0.3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:49" s="1" customFormat="1" x14ac:dyDescent="0.3">
      <c r="C50" s="2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3:49" x14ac:dyDescent="0.3">
      <c r="C51" s="1"/>
    </row>
  </sheetData>
  <sortState ref="B10:E40">
    <sortCondition ref="B10"/>
  </sortState>
  <mergeCells count="24">
    <mergeCell ref="AM9:AM10"/>
    <mergeCell ref="AN9:AN10"/>
    <mergeCell ref="D9:K9"/>
    <mergeCell ref="T8:AA8"/>
    <mergeCell ref="AB8:AI8"/>
    <mergeCell ref="L9:S9"/>
    <mergeCell ref="T9:AA9"/>
    <mergeCell ref="AB9:AI9"/>
    <mergeCell ref="A1:AO1"/>
    <mergeCell ref="A2:AO2"/>
    <mergeCell ref="A3:AO3"/>
    <mergeCell ref="D7:AI7"/>
    <mergeCell ref="AO7:AO10"/>
    <mergeCell ref="A7:A10"/>
    <mergeCell ref="B7:B10"/>
    <mergeCell ref="C9:C10"/>
    <mergeCell ref="C7:C8"/>
    <mergeCell ref="D8:K8"/>
    <mergeCell ref="AJ7:AJ10"/>
    <mergeCell ref="AK7:AK10"/>
    <mergeCell ref="AL7:AL10"/>
    <mergeCell ref="AM7:AN8"/>
    <mergeCell ref="L8:S8"/>
    <mergeCell ref="A4:AO4"/>
  </mergeCells>
  <conditionalFormatting sqref="AO43">
    <cfRule type="containsText" dxfId="10" priority="2" operator="containsText" text="TT">
      <formula>NOT(ISERROR(SEARCH("TT",AO43)))</formula>
    </cfRule>
  </conditionalFormatting>
  <conditionalFormatting sqref="AO42">
    <cfRule type="containsText" dxfId="9" priority="4" operator="containsText" text="TT">
      <formula>NOT(ISERROR(SEARCH("TT",AO42)))</formula>
    </cfRule>
  </conditionalFormatting>
  <conditionalFormatting sqref="AO11:AO41">
    <cfRule type="containsText" dxfId="8" priority="1" operator="containsText" text="TT">
      <formula>NOT(ISERROR(SEARCH("TT",AO11)))</formula>
    </cfRule>
  </conditionalFormatting>
  <pageMargins left="0.26" right="0.31496062992125984" top="0.47" bottom="0.12" header="0.18" footer="0.12"/>
  <pageSetup paperSize="5" orientation="landscape" horizontalDpi="4294967293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Q49"/>
  <sheetViews>
    <sheetView workbookViewId="0">
      <selection activeCell="D6" sqref="D6"/>
    </sheetView>
  </sheetViews>
  <sheetFormatPr defaultRowHeight="14.4" x14ac:dyDescent="0.3"/>
  <cols>
    <col min="1" max="1" width="3.6640625" customWidth="1"/>
    <col min="2" max="2" width="25.88671875" customWidth="1"/>
    <col min="3" max="3" width="4" customWidth="1"/>
    <col min="4" max="35" width="3.5546875" customWidth="1"/>
    <col min="36" max="38" width="4.33203125" customWidth="1"/>
    <col min="39" max="39" width="7.109375" customWidth="1"/>
  </cols>
  <sheetData>
    <row r="1" spans="1:41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74"/>
      <c r="AN1" s="74"/>
    </row>
    <row r="2" spans="1:41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74"/>
      <c r="AN2" s="74"/>
    </row>
    <row r="3" spans="1:41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75"/>
      <c r="AN3" s="75"/>
    </row>
    <row r="4" spans="1:41" ht="15" customHeight="1" x14ac:dyDescent="0.3">
      <c r="A4" s="526" t="s">
        <v>163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75"/>
      <c r="AN4" s="75"/>
    </row>
    <row r="5" spans="1:41" s="2" customFormat="1" ht="12.75" customHeight="1" x14ac:dyDescent="0.2">
      <c r="A5" s="3" t="s">
        <v>22</v>
      </c>
      <c r="B5" s="4"/>
      <c r="C5" s="472" t="s">
        <v>23</v>
      </c>
      <c r="D5" s="472" t="str">
        <f>'D. HADIR_7F'!E7</f>
        <v>7F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472" t="s">
        <v>19</v>
      </c>
      <c r="AG5" s="10" t="str">
        <f>[1]D.Hadir_9A!E7</f>
        <v>. . . . . . . . . . . . . . . . . . . .</v>
      </c>
      <c r="AJ5" s="4"/>
      <c r="AK5" s="4"/>
      <c r="AO5" s="5"/>
    </row>
    <row r="6" spans="1:41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03" t="s">
        <v>38</v>
      </c>
      <c r="AA6" s="4"/>
      <c r="AB6" s="4"/>
      <c r="AC6" s="10"/>
      <c r="AD6" s="10"/>
      <c r="AE6" s="10"/>
      <c r="AF6" s="472" t="s">
        <v>19</v>
      </c>
      <c r="AG6" s="10" t="str">
        <f>[1]D.Hadir_9A!E9</f>
        <v>5 (Ganjil)</v>
      </c>
      <c r="AJ6" s="501" t="s">
        <v>423</v>
      </c>
      <c r="AK6" s="1" t="str">
        <f>[1]D.Hadir_9A!I9</f>
        <v>2020 - 2021</v>
      </c>
      <c r="AO6" s="4"/>
    </row>
    <row r="7" spans="1:41" s="2" customFormat="1" ht="12" customHeight="1" x14ac:dyDescent="0.3">
      <c r="A7" s="557" t="s">
        <v>0</v>
      </c>
      <c r="B7" s="551" t="s">
        <v>4</v>
      </c>
      <c r="C7" s="220"/>
      <c r="D7" s="564" t="s">
        <v>52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73"/>
      <c r="AJ7" s="538" t="s">
        <v>31</v>
      </c>
      <c r="AK7" s="539"/>
      <c r="AL7" s="542" t="s">
        <v>2</v>
      </c>
      <c r="AM7"/>
    </row>
    <row r="8" spans="1:41" s="2" customFormat="1" ht="12" customHeight="1" x14ac:dyDescent="0.3">
      <c r="A8" s="558"/>
      <c r="B8" s="552"/>
      <c r="C8" s="194" t="s">
        <v>47</v>
      </c>
      <c r="D8" s="574"/>
      <c r="E8" s="575"/>
      <c r="F8" s="575"/>
      <c r="G8" s="575"/>
      <c r="H8" s="575"/>
      <c r="I8" s="575"/>
      <c r="J8" s="575"/>
      <c r="K8" s="576"/>
      <c r="L8" s="574"/>
      <c r="M8" s="575"/>
      <c r="N8" s="575"/>
      <c r="O8" s="575"/>
      <c r="P8" s="575"/>
      <c r="Q8" s="575"/>
      <c r="R8" s="575"/>
      <c r="S8" s="576"/>
      <c r="T8" s="574"/>
      <c r="U8" s="575"/>
      <c r="V8" s="575"/>
      <c r="W8" s="575"/>
      <c r="X8" s="575"/>
      <c r="Y8" s="575"/>
      <c r="Z8" s="575"/>
      <c r="AA8" s="576"/>
      <c r="AB8" s="574"/>
      <c r="AC8" s="575"/>
      <c r="AD8" s="575"/>
      <c r="AE8" s="575"/>
      <c r="AF8" s="575"/>
      <c r="AG8" s="575"/>
      <c r="AH8" s="575"/>
      <c r="AI8" s="575"/>
      <c r="AJ8" s="540"/>
      <c r="AK8" s="541"/>
      <c r="AL8" s="543"/>
      <c r="AM8"/>
    </row>
    <row r="9" spans="1:41" s="2" customFormat="1" ht="14.25" customHeight="1" x14ac:dyDescent="0.3">
      <c r="A9" s="558"/>
      <c r="B9" s="552"/>
      <c r="C9" s="562" t="s">
        <v>1</v>
      </c>
      <c r="D9" s="564" t="s">
        <v>79</v>
      </c>
      <c r="E9" s="565"/>
      <c r="F9" s="565"/>
      <c r="G9" s="565"/>
      <c r="H9" s="565"/>
      <c r="I9" s="565"/>
      <c r="J9" s="565"/>
      <c r="K9" s="566"/>
      <c r="L9" s="570" t="s">
        <v>80</v>
      </c>
      <c r="M9" s="571"/>
      <c r="N9" s="571"/>
      <c r="O9" s="571"/>
      <c r="P9" s="571"/>
      <c r="Q9" s="571"/>
      <c r="R9" s="571"/>
      <c r="S9" s="539"/>
      <c r="T9" s="570" t="s">
        <v>81</v>
      </c>
      <c r="U9" s="571"/>
      <c r="V9" s="571"/>
      <c r="W9" s="571"/>
      <c r="X9" s="571"/>
      <c r="Y9" s="571"/>
      <c r="Z9" s="571"/>
      <c r="AA9" s="539"/>
      <c r="AB9" s="570" t="s">
        <v>82</v>
      </c>
      <c r="AC9" s="571"/>
      <c r="AD9" s="571"/>
      <c r="AE9" s="571"/>
      <c r="AF9" s="571"/>
      <c r="AG9" s="571"/>
      <c r="AH9" s="571"/>
      <c r="AI9" s="571"/>
      <c r="AJ9" s="547" t="s">
        <v>70</v>
      </c>
      <c r="AK9" s="542" t="s">
        <v>71</v>
      </c>
      <c r="AL9" s="543"/>
      <c r="AM9"/>
    </row>
    <row r="10" spans="1:41" s="2" customFormat="1" ht="14.25" customHeight="1" thickBot="1" x14ac:dyDescent="0.35">
      <c r="A10" s="637"/>
      <c r="B10" s="639"/>
      <c r="C10" s="638"/>
      <c r="D10" s="70" t="s">
        <v>48</v>
      </c>
      <c r="E10" s="70" t="s">
        <v>49</v>
      </c>
      <c r="F10" s="71" t="s">
        <v>50</v>
      </c>
      <c r="G10" s="71" t="s">
        <v>219</v>
      </c>
      <c r="H10" s="73" t="s">
        <v>56</v>
      </c>
      <c r="I10" s="73" t="s">
        <v>57</v>
      </c>
      <c r="J10" s="73" t="s">
        <v>58</v>
      </c>
      <c r="K10" s="73" t="s">
        <v>169</v>
      </c>
      <c r="L10" s="70" t="s">
        <v>48</v>
      </c>
      <c r="M10" s="70" t="s">
        <v>49</v>
      </c>
      <c r="N10" s="71" t="s">
        <v>50</v>
      </c>
      <c r="O10" s="71" t="s">
        <v>219</v>
      </c>
      <c r="P10" s="73" t="s">
        <v>56</v>
      </c>
      <c r="Q10" s="73" t="s">
        <v>57</v>
      </c>
      <c r="R10" s="73" t="s">
        <v>58</v>
      </c>
      <c r="S10" s="73" t="s">
        <v>169</v>
      </c>
      <c r="T10" s="70" t="s">
        <v>48</v>
      </c>
      <c r="U10" s="70" t="s">
        <v>49</v>
      </c>
      <c r="V10" s="71" t="s">
        <v>50</v>
      </c>
      <c r="W10" s="71" t="s">
        <v>219</v>
      </c>
      <c r="X10" s="73" t="s">
        <v>56</v>
      </c>
      <c r="Y10" s="73" t="s">
        <v>57</v>
      </c>
      <c r="Z10" s="73" t="s">
        <v>58</v>
      </c>
      <c r="AA10" s="73" t="s">
        <v>169</v>
      </c>
      <c r="AB10" s="70" t="s">
        <v>48</v>
      </c>
      <c r="AC10" s="70" t="s">
        <v>49</v>
      </c>
      <c r="AD10" s="71" t="s">
        <v>50</v>
      </c>
      <c r="AE10" s="71" t="s">
        <v>219</v>
      </c>
      <c r="AF10" s="73" t="s">
        <v>56</v>
      </c>
      <c r="AG10" s="73" t="s">
        <v>57</v>
      </c>
      <c r="AH10" s="73" t="s">
        <v>58</v>
      </c>
      <c r="AI10" s="271" t="s">
        <v>169</v>
      </c>
      <c r="AJ10" s="635"/>
      <c r="AK10" s="636"/>
      <c r="AL10" s="636"/>
      <c r="AM10"/>
    </row>
    <row r="11" spans="1:41" s="2" customFormat="1" ht="12" customHeight="1" thickTop="1" x14ac:dyDescent="0.3">
      <c r="A11" s="214">
        <v>1</v>
      </c>
      <c r="B11" s="490" t="s">
        <v>384</v>
      </c>
      <c r="C11" s="483" t="s">
        <v>12</v>
      </c>
      <c r="D11" s="61"/>
      <c r="E11" s="43"/>
      <c r="F11" s="43"/>
      <c r="G11" s="412" t="e">
        <f>AVERAGE(D11:F11)</f>
        <v>#DIV/0!</v>
      </c>
      <c r="H11" s="43"/>
      <c r="I11" s="43"/>
      <c r="J11" s="43"/>
      <c r="K11" s="412" t="e">
        <f>MAX(G11:J11)</f>
        <v>#DIV/0!</v>
      </c>
      <c r="L11" s="43"/>
      <c r="M11" s="43"/>
      <c r="N11" s="217"/>
      <c r="O11" s="412" t="e">
        <f>AVERAGE(L11:N11)</f>
        <v>#DIV/0!</v>
      </c>
      <c r="P11" s="43"/>
      <c r="Q11" s="43"/>
      <c r="R11" s="43"/>
      <c r="S11" s="412" t="e">
        <f>MAX(O11:R11)</f>
        <v>#DIV/0!</v>
      </c>
      <c r="T11" s="217"/>
      <c r="U11" s="217"/>
      <c r="V11" s="217"/>
      <c r="W11" s="412" t="e">
        <f>AVERAGE(T11:V11)</f>
        <v>#DIV/0!</v>
      </c>
      <c r="X11" s="43"/>
      <c r="Y11" s="43"/>
      <c r="Z11" s="43"/>
      <c r="AA11" s="412" t="e">
        <f>MAX(W11:Z11)</f>
        <v>#DIV/0!</v>
      </c>
      <c r="AB11" s="217"/>
      <c r="AC11" s="217"/>
      <c r="AD11" s="217"/>
      <c r="AE11" s="412" t="e">
        <f>AVERAGE(AB11:AD11)</f>
        <v>#DIV/0!</v>
      </c>
      <c r="AF11" s="43"/>
      <c r="AG11" s="43"/>
      <c r="AH11" s="43"/>
      <c r="AI11" s="412" t="e">
        <f>MAX(AE11:AH11)</f>
        <v>#DIV/0!</v>
      </c>
      <c r="AJ11" s="416" t="e">
        <f>(K11+S11+AA11+AI11)/4</f>
        <v>#DIV/0!</v>
      </c>
      <c r="AK11" s="417" t="e">
        <f>IF(AJ11&lt;66,"D",IF(AJ11&lt;78,"C",IF(AJ11&lt;89,"B","A")))</f>
        <v>#DIV/0!</v>
      </c>
      <c r="AL11" s="418" t="e">
        <f>IF(AJ11&gt;$D$6,"T","TT")</f>
        <v>#DIV/0!</v>
      </c>
      <c r="AM11"/>
    </row>
    <row r="12" spans="1:41" s="2" customFormat="1" ht="12" customHeight="1" x14ac:dyDescent="0.3">
      <c r="A12" s="42">
        <v>2</v>
      </c>
      <c r="B12" s="240" t="s">
        <v>385</v>
      </c>
      <c r="C12" s="241" t="s">
        <v>6</v>
      </c>
      <c r="D12" s="62"/>
      <c r="E12" s="43"/>
      <c r="F12" s="43"/>
      <c r="G12" s="412" t="e">
        <f t="shared" ref="G12:G39" si="0">AVERAGE(D12:F12)</f>
        <v>#DIV/0!</v>
      </c>
      <c r="H12" s="43"/>
      <c r="I12" s="43"/>
      <c r="J12" s="43"/>
      <c r="K12" s="412" t="e">
        <f t="shared" ref="K12:K39" si="1">MAX(G12:J12)</f>
        <v>#DIV/0!</v>
      </c>
      <c r="L12" s="43"/>
      <c r="M12" s="43"/>
      <c r="N12" s="40"/>
      <c r="O12" s="412" t="e">
        <f t="shared" ref="O12:O38" si="2">AVERAGE(L12:N12)</f>
        <v>#DIV/0!</v>
      </c>
      <c r="P12" s="40"/>
      <c r="Q12" s="40"/>
      <c r="R12" s="40"/>
      <c r="S12" s="412" t="e">
        <f t="shared" ref="S12:S39" si="3">MAX(O12:R12)</f>
        <v>#DIV/0!</v>
      </c>
      <c r="T12" s="40"/>
      <c r="U12" s="40"/>
      <c r="V12" s="40"/>
      <c r="W12" s="412" t="e">
        <f t="shared" ref="W12:W39" si="4">AVERAGE(T12:V12)</f>
        <v>#DIV/0!</v>
      </c>
      <c r="X12" s="40"/>
      <c r="Y12" s="40"/>
      <c r="Z12" s="40"/>
      <c r="AA12" s="412" t="e">
        <f t="shared" ref="AA12:AA39" si="5">MAX(W12:Z12)</f>
        <v>#DIV/0!</v>
      </c>
      <c r="AB12" s="40"/>
      <c r="AC12" s="40"/>
      <c r="AD12" s="40"/>
      <c r="AE12" s="412" t="e">
        <f t="shared" ref="AE12:AE39" si="6">AVERAGE(AB12:AD12)</f>
        <v>#DIV/0!</v>
      </c>
      <c r="AF12" s="40"/>
      <c r="AG12" s="184" t="s">
        <v>43</v>
      </c>
      <c r="AH12" s="184"/>
      <c r="AI12" s="412" t="e">
        <f t="shared" ref="AI12:AI39" si="7">MAX(AE12:AH12)</f>
        <v>#DIV/0!</v>
      </c>
      <c r="AJ12" s="419" t="e">
        <f t="shared" ref="AJ12:AJ39" si="8">(K12+S12+AA12+AI12)/4</f>
        <v>#DIV/0!</v>
      </c>
      <c r="AK12" s="420" t="e">
        <f t="shared" ref="AK12:AK39" si="9">IF(AJ12&lt;66,"D",IF(AJ12&lt;78,"C",IF(AJ12&lt;89,"B","A")))</f>
        <v>#DIV/0!</v>
      </c>
      <c r="AL12" s="421" t="e">
        <f t="shared" ref="AL12:AL39" si="10">IF(AJ12&gt;$D$6,"T","TT")</f>
        <v>#DIV/0!</v>
      </c>
      <c r="AM12"/>
    </row>
    <row r="13" spans="1:41" s="2" customFormat="1" ht="12" customHeight="1" x14ac:dyDescent="0.3">
      <c r="A13" s="42">
        <v>3</v>
      </c>
      <c r="B13" s="240" t="s">
        <v>386</v>
      </c>
      <c r="C13" s="241" t="s">
        <v>6</v>
      </c>
      <c r="D13" s="63"/>
      <c r="E13" s="46"/>
      <c r="F13" s="46"/>
      <c r="G13" s="412" t="e">
        <f t="shared" si="0"/>
        <v>#DIV/0!</v>
      </c>
      <c r="H13" s="46"/>
      <c r="I13" s="46"/>
      <c r="J13" s="46"/>
      <c r="K13" s="412" t="e">
        <f t="shared" si="1"/>
        <v>#DIV/0!</v>
      </c>
      <c r="L13" s="46"/>
      <c r="M13" s="46"/>
      <c r="N13" s="43"/>
      <c r="O13" s="412" t="e">
        <f t="shared" si="2"/>
        <v>#DIV/0!</v>
      </c>
      <c r="P13" s="43"/>
      <c r="Q13" s="43"/>
      <c r="R13" s="43"/>
      <c r="S13" s="412" t="e">
        <f t="shared" si="3"/>
        <v>#DIV/0!</v>
      </c>
      <c r="T13" s="43"/>
      <c r="U13" s="43"/>
      <c r="V13" s="43"/>
      <c r="W13" s="412" t="e">
        <f t="shared" si="4"/>
        <v>#DIV/0!</v>
      </c>
      <c r="X13" s="43"/>
      <c r="Y13" s="43"/>
      <c r="Z13" s="43"/>
      <c r="AA13" s="412" t="e">
        <f t="shared" si="5"/>
        <v>#DIV/0!</v>
      </c>
      <c r="AB13" s="43"/>
      <c r="AC13" s="43"/>
      <c r="AD13" s="43"/>
      <c r="AE13" s="412" t="e">
        <f t="shared" si="6"/>
        <v>#DIV/0!</v>
      </c>
      <c r="AF13" s="43"/>
      <c r="AG13" s="44" t="s">
        <v>43</v>
      </c>
      <c r="AH13" s="44"/>
      <c r="AI13" s="412" t="e">
        <f t="shared" si="7"/>
        <v>#DIV/0!</v>
      </c>
      <c r="AJ13" s="419" t="e">
        <f t="shared" si="8"/>
        <v>#DIV/0!</v>
      </c>
      <c r="AK13" s="420" t="e">
        <f t="shared" si="9"/>
        <v>#DIV/0!</v>
      </c>
      <c r="AL13" s="421" t="e">
        <f t="shared" si="10"/>
        <v>#DIV/0!</v>
      </c>
      <c r="AM13"/>
    </row>
    <row r="14" spans="1:41" s="2" customFormat="1" ht="12" customHeight="1" x14ac:dyDescent="0.3">
      <c r="A14" s="42">
        <v>4</v>
      </c>
      <c r="B14" s="240" t="s">
        <v>387</v>
      </c>
      <c r="C14" s="241" t="s">
        <v>12</v>
      </c>
      <c r="D14" s="63"/>
      <c r="E14" s="43"/>
      <c r="F14" s="43"/>
      <c r="G14" s="412" t="e">
        <f t="shared" si="0"/>
        <v>#DIV/0!</v>
      </c>
      <c r="H14" s="43"/>
      <c r="I14" s="43"/>
      <c r="J14" s="43"/>
      <c r="K14" s="412" t="e">
        <f t="shared" si="1"/>
        <v>#DIV/0!</v>
      </c>
      <c r="L14" s="43"/>
      <c r="M14" s="43"/>
      <c r="N14" s="43"/>
      <c r="O14" s="412" t="e">
        <f t="shared" si="2"/>
        <v>#DIV/0!</v>
      </c>
      <c r="P14" s="43"/>
      <c r="Q14" s="43"/>
      <c r="R14" s="43"/>
      <c r="S14" s="412" t="e">
        <f t="shared" si="3"/>
        <v>#DIV/0!</v>
      </c>
      <c r="T14" s="43"/>
      <c r="U14" s="43"/>
      <c r="V14" s="43"/>
      <c r="W14" s="412" t="e">
        <f t="shared" si="4"/>
        <v>#DIV/0!</v>
      </c>
      <c r="X14" s="43"/>
      <c r="Y14" s="43"/>
      <c r="Z14" s="43"/>
      <c r="AA14" s="412" t="e">
        <f t="shared" si="5"/>
        <v>#DIV/0!</v>
      </c>
      <c r="AB14" s="43"/>
      <c r="AC14" s="43"/>
      <c r="AD14" s="43"/>
      <c r="AE14" s="412" t="e">
        <f t="shared" si="6"/>
        <v>#DIV/0!</v>
      </c>
      <c r="AF14" s="43"/>
      <c r="AG14" s="44" t="s">
        <v>43</v>
      </c>
      <c r="AH14" s="44"/>
      <c r="AI14" s="412" t="e">
        <f t="shared" si="7"/>
        <v>#DIV/0!</v>
      </c>
      <c r="AJ14" s="419" t="e">
        <f t="shared" si="8"/>
        <v>#DIV/0!</v>
      </c>
      <c r="AK14" s="420" t="e">
        <f t="shared" si="9"/>
        <v>#DIV/0!</v>
      </c>
      <c r="AL14" s="421" t="e">
        <f t="shared" si="10"/>
        <v>#DIV/0!</v>
      </c>
      <c r="AM14"/>
    </row>
    <row r="15" spans="1:41" s="2" customFormat="1" ht="12" customHeight="1" x14ac:dyDescent="0.3">
      <c r="A15" s="42">
        <v>5</v>
      </c>
      <c r="B15" s="240" t="s">
        <v>388</v>
      </c>
      <c r="C15" s="241" t="s">
        <v>12</v>
      </c>
      <c r="D15" s="63"/>
      <c r="E15" s="43"/>
      <c r="F15" s="43"/>
      <c r="G15" s="412" t="e">
        <f t="shared" si="0"/>
        <v>#DIV/0!</v>
      </c>
      <c r="H15" s="43"/>
      <c r="I15" s="43"/>
      <c r="J15" s="43"/>
      <c r="K15" s="412" t="e">
        <f t="shared" si="1"/>
        <v>#DIV/0!</v>
      </c>
      <c r="L15" s="43"/>
      <c r="M15" s="43"/>
      <c r="N15" s="46"/>
      <c r="O15" s="412" t="e">
        <f t="shared" si="2"/>
        <v>#DIV/0!</v>
      </c>
      <c r="P15" s="46"/>
      <c r="Q15" s="46"/>
      <c r="R15" s="46"/>
      <c r="S15" s="412" t="e">
        <f t="shared" si="3"/>
        <v>#DIV/0!</v>
      </c>
      <c r="T15" s="46"/>
      <c r="U15" s="46"/>
      <c r="V15" s="46"/>
      <c r="W15" s="412" t="e">
        <f t="shared" si="4"/>
        <v>#DIV/0!</v>
      </c>
      <c r="X15" s="46"/>
      <c r="Y15" s="46"/>
      <c r="Z15" s="46"/>
      <c r="AA15" s="412" t="e">
        <f t="shared" si="5"/>
        <v>#DIV/0!</v>
      </c>
      <c r="AB15" s="46"/>
      <c r="AC15" s="46"/>
      <c r="AD15" s="46"/>
      <c r="AE15" s="412" t="e">
        <f t="shared" si="6"/>
        <v>#DIV/0!</v>
      </c>
      <c r="AF15" s="46"/>
      <c r="AG15" s="44" t="s">
        <v>43</v>
      </c>
      <c r="AH15" s="44"/>
      <c r="AI15" s="412" t="e">
        <f t="shared" si="7"/>
        <v>#DIV/0!</v>
      </c>
      <c r="AJ15" s="419" t="e">
        <f t="shared" si="8"/>
        <v>#DIV/0!</v>
      </c>
      <c r="AK15" s="420" t="e">
        <f t="shared" si="9"/>
        <v>#DIV/0!</v>
      </c>
      <c r="AL15" s="421" t="e">
        <f t="shared" si="10"/>
        <v>#DIV/0!</v>
      </c>
      <c r="AM15"/>
    </row>
    <row r="16" spans="1:41" s="2" customFormat="1" ht="12" customHeight="1" x14ac:dyDescent="0.3">
      <c r="A16" s="42">
        <v>6</v>
      </c>
      <c r="B16" s="240" t="s">
        <v>389</v>
      </c>
      <c r="C16" s="241" t="s">
        <v>12</v>
      </c>
      <c r="D16" s="63"/>
      <c r="E16" s="43"/>
      <c r="F16" s="43"/>
      <c r="G16" s="412" t="e">
        <f t="shared" si="0"/>
        <v>#DIV/0!</v>
      </c>
      <c r="H16" s="43"/>
      <c r="I16" s="43"/>
      <c r="J16" s="43"/>
      <c r="K16" s="412" t="e">
        <f t="shared" si="1"/>
        <v>#DIV/0!</v>
      </c>
      <c r="L16" s="43"/>
      <c r="M16" s="43"/>
      <c r="N16" s="43"/>
      <c r="O16" s="412" t="e">
        <f t="shared" si="2"/>
        <v>#DIV/0!</v>
      </c>
      <c r="P16" s="43"/>
      <c r="Q16" s="43"/>
      <c r="R16" s="43"/>
      <c r="S16" s="412" t="e">
        <f t="shared" si="3"/>
        <v>#DIV/0!</v>
      </c>
      <c r="T16" s="43"/>
      <c r="U16" s="43"/>
      <c r="V16" s="43"/>
      <c r="W16" s="412" t="e">
        <f t="shared" si="4"/>
        <v>#DIV/0!</v>
      </c>
      <c r="X16" s="43"/>
      <c r="Y16" s="43"/>
      <c r="Z16" s="43"/>
      <c r="AA16" s="412" t="e">
        <f t="shared" si="5"/>
        <v>#DIV/0!</v>
      </c>
      <c r="AB16" s="43"/>
      <c r="AC16" s="43"/>
      <c r="AD16" s="43"/>
      <c r="AE16" s="412" t="e">
        <f t="shared" si="6"/>
        <v>#DIV/0!</v>
      </c>
      <c r="AF16" s="43"/>
      <c r="AG16" s="44" t="s">
        <v>43</v>
      </c>
      <c r="AH16" s="44"/>
      <c r="AI16" s="412" t="e">
        <f t="shared" si="7"/>
        <v>#DIV/0!</v>
      </c>
      <c r="AJ16" s="419" t="e">
        <f t="shared" si="8"/>
        <v>#DIV/0!</v>
      </c>
      <c r="AK16" s="420" t="e">
        <f t="shared" si="9"/>
        <v>#DIV/0!</v>
      </c>
      <c r="AL16" s="421" t="e">
        <f t="shared" si="10"/>
        <v>#DIV/0!</v>
      </c>
      <c r="AM16"/>
    </row>
    <row r="17" spans="1:39" s="2" customFormat="1" ht="12" customHeight="1" x14ac:dyDescent="0.3">
      <c r="A17" s="42">
        <v>7</v>
      </c>
      <c r="B17" s="240" t="s">
        <v>390</v>
      </c>
      <c r="C17" s="241" t="s">
        <v>12</v>
      </c>
      <c r="D17" s="62"/>
      <c r="E17" s="43"/>
      <c r="F17" s="43"/>
      <c r="G17" s="412" t="e">
        <f t="shared" si="0"/>
        <v>#DIV/0!</v>
      </c>
      <c r="H17" s="43"/>
      <c r="I17" s="43"/>
      <c r="J17" s="43"/>
      <c r="K17" s="412" t="e">
        <f t="shared" si="1"/>
        <v>#DIV/0!</v>
      </c>
      <c r="L17" s="43"/>
      <c r="M17" s="43"/>
      <c r="N17" s="43"/>
      <c r="O17" s="412" t="e">
        <f t="shared" si="2"/>
        <v>#DIV/0!</v>
      </c>
      <c r="P17" s="43"/>
      <c r="Q17" s="43"/>
      <c r="R17" s="43"/>
      <c r="S17" s="412" t="e">
        <f t="shared" si="3"/>
        <v>#DIV/0!</v>
      </c>
      <c r="T17" s="43"/>
      <c r="U17" s="43"/>
      <c r="V17" s="43"/>
      <c r="W17" s="412" t="e">
        <f t="shared" si="4"/>
        <v>#DIV/0!</v>
      </c>
      <c r="X17" s="43"/>
      <c r="Y17" s="43"/>
      <c r="Z17" s="43"/>
      <c r="AA17" s="412" t="e">
        <f t="shared" si="5"/>
        <v>#DIV/0!</v>
      </c>
      <c r="AB17" s="43"/>
      <c r="AC17" s="43"/>
      <c r="AD17" s="43"/>
      <c r="AE17" s="412" t="e">
        <f t="shared" si="6"/>
        <v>#DIV/0!</v>
      </c>
      <c r="AF17" s="43"/>
      <c r="AG17" s="44" t="s">
        <v>43</v>
      </c>
      <c r="AH17" s="44"/>
      <c r="AI17" s="412" t="e">
        <f t="shared" si="7"/>
        <v>#DIV/0!</v>
      </c>
      <c r="AJ17" s="419" t="e">
        <f t="shared" si="8"/>
        <v>#DIV/0!</v>
      </c>
      <c r="AK17" s="420" t="e">
        <f t="shared" si="9"/>
        <v>#DIV/0!</v>
      </c>
      <c r="AL17" s="421" t="e">
        <f t="shared" si="10"/>
        <v>#DIV/0!</v>
      </c>
      <c r="AM17"/>
    </row>
    <row r="18" spans="1:39" s="2" customFormat="1" ht="12" customHeight="1" x14ac:dyDescent="0.3">
      <c r="A18" s="42">
        <v>8</v>
      </c>
      <c r="B18" s="240" t="s">
        <v>391</v>
      </c>
      <c r="C18" s="241" t="s">
        <v>12</v>
      </c>
      <c r="D18" s="63"/>
      <c r="E18" s="43"/>
      <c r="F18" s="43"/>
      <c r="G18" s="412" t="e">
        <f t="shared" si="0"/>
        <v>#DIV/0!</v>
      </c>
      <c r="H18" s="43"/>
      <c r="I18" s="43"/>
      <c r="J18" s="43"/>
      <c r="K18" s="412" t="e">
        <f t="shared" si="1"/>
        <v>#DIV/0!</v>
      </c>
      <c r="L18" s="43"/>
      <c r="M18" s="43"/>
      <c r="N18" s="43"/>
      <c r="O18" s="412" t="e">
        <f t="shared" si="2"/>
        <v>#DIV/0!</v>
      </c>
      <c r="P18" s="43"/>
      <c r="Q18" s="43"/>
      <c r="R18" s="43"/>
      <c r="S18" s="412" t="e">
        <f t="shared" si="3"/>
        <v>#DIV/0!</v>
      </c>
      <c r="T18" s="43"/>
      <c r="U18" s="43"/>
      <c r="V18" s="43"/>
      <c r="W18" s="412" t="e">
        <f t="shared" si="4"/>
        <v>#DIV/0!</v>
      </c>
      <c r="X18" s="43"/>
      <c r="Y18" s="43"/>
      <c r="Z18" s="43"/>
      <c r="AA18" s="412" t="e">
        <f t="shared" si="5"/>
        <v>#DIV/0!</v>
      </c>
      <c r="AB18" s="43"/>
      <c r="AC18" s="43"/>
      <c r="AD18" s="43"/>
      <c r="AE18" s="412" t="e">
        <f t="shared" si="6"/>
        <v>#DIV/0!</v>
      </c>
      <c r="AF18" s="43"/>
      <c r="AG18" s="44"/>
      <c r="AH18" s="44"/>
      <c r="AI18" s="412" t="e">
        <f t="shared" si="7"/>
        <v>#DIV/0!</v>
      </c>
      <c r="AJ18" s="419" t="e">
        <f t="shared" si="8"/>
        <v>#DIV/0!</v>
      </c>
      <c r="AK18" s="420" t="e">
        <f t="shared" si="9"/>
        <v>#DIV/0!</v>
      </c>
      <c r="AL18" s="421" t="e">
        <f t="shared" si="10"/>
        <v>#DIV/0!</v>
      </c>
      <c r="AM18"/>
    </row>
    <row r="19" spans="1:39" s="2" customFormat="1" ht="12" customHeight="1" x14ac:dyDescent="0.3">
      <c r="A19" s="42">
        <v>9</v>
      </c>
      <c r="B19" s="240" t="s">
        <v>392</v>
      </c>
      <c r="C19" s="241" t="s">
        <v>12</v>
      </c>
      <c r="D19" s="64"/>
      <c r="E19" s="43"/>
      <c r="F19" s="43"/>
      <c r="G19" s="412" t="e">
        <f t="shared" si="0"/>
        <v>#DIV/0!</v>
      </c>
      <c r="H19" s="43"/>
      <c r="I19" s="43"/>
      <c r="J19" s="43"/>
      <c r="K19" s="412" t="e">
        <f t="shared" si="1"/>
        <v>#DIV/0!</v>
      </c>
      <c r="L19" s="43"/>
      <c r="M19" s="43"/>
      <c r="N19" s="43"/>
      <c r="O19" s="412" t="e">
        <f t="shared" si="2"/>
        <v>#DIV/0!</v>
      </c>
      <c r="P19" s="43"/>
      <c r="Q19" s="43"/>
      <c r="R19" s="43"/>
      <c r="S19" s="412" t="e">
        <f t="shared" si="3"/>
        <v>#DIV/0!</v>
      </c>
      <c r="T19" s="43"/>
      <c r="U19" s="43"/>
      <c r="V19" s="43"/>
      <c r="W19" s="412" t="e">
        <f t="shared" si="4"/>
        <v>#DIV/0!</v>
      </c>
      <c r="X19" s="43"/>
      <c r="Y19" s="43"/>
      <c r="Z19" s="43"/>
      <c r="AA19" s="412" t="e">
        <f t="shared" si="5"/>
        <v>#DIV/0!</v>
      </c>
      <c r="AB19" s="43"/>
      <c r="AC19" s="43"/>
      <c r="AD19" s="43"/>
      <c r="AE19" s="412" t="e">
        <f t="shared" si="6"/>
        <v>#DIV/0!</v>
      </c>
      <c r="AF19" s="43"/>
      <c r="AG19" s="44" t="s">
        <v>43</v>
      </c>
      <c r="AH19" s="44"/>
      <c r="AI19" s="412" t="e">
        <f t="shared" si="7"/>
        <v>#DIV/0!</v>
      </c>
      <c r="AJ19" s="419" t="e">
        <f t="shared" si="8"/>
        <v>#DIV/0!</v>
      </c>
      <c r="AK19" s="420" t="e">
        <f t="shared" si="9"/>
        <v>#DIV/0!</v>
      </c>
      <c r="AL19" s="421" t="e">
        <f t="shared" si="10"/>
        <v>#DIV/0!</v>
      </c>
      <c r="AM19"/>
    </row>
    <row r="20" spans="1:39" s="2" customFormat="1" ht="12" customHeight="1" x14ac:dyDescent="0.3">
      <c r="A20" s="42">
        <v>10</v>
      </c>
      <c r="B20" s="240" t="s">
        <v>393</v>
      </c>
      <c r="C20" s="241" t="s">
        <v>6</v>
      </c>
      <c r="D20" s="64"/>
      <c r="E20" s="43"/>
      <c r="F20" s="43"/>
      <c r="G20" s="412" t="e">
        <f t="shared" si="0"/>
        <v>#DIV/0!</v>
      </c>
      <c r="H20" s="43"/>
      <c r="I20" s="43"/>
      <c r="J20" s="43"/>
      <c r="K20" s="412" t="e">
        <f t="shared" si="1"/>
        <v>#DIV/0!</v>
      </c>
      <c r="L20" s="43"/>
      <c r="M20" s="43"/>
      <c r="N20" s="43"/>
      <c r="O20" s="412" t="e">
        <f t="shared" si="2"/>
        <v>#DIV/0!</v>
      </c>
      <c r="P20" s="43"/>
      <c r="Q20" s="43"/>
      <c r="R20" s="43"/>
      <c r="S20" s="412" t="e">
        <f t="shared" si="3"/>
        <v>#DIV/0!</v>
      </c>
      <c r="T20" s="43"/>
      <c r="U20" s="43"/>
      <c r="V20" s="43"/>
      <c r="W20" s="412" t="e">
        <f t="shared" si="4"/>
        <v>#DIV/0!</v>
      </c>
      <c r="X20" s="43"/>
      <c r="Y20" s="43"/>
      <c r="Z20" s="43"/>
      <c r="AA20" s="412" t="e">
        <f t="shared" si="5"/>
        <v>#DIV/0!</v>
      </c>
      <c r="AB20" s="43"/>
      <c r="AC20" s="43"/>
      <c r="AD20" s="43"/>
      <c r="AE20" s="412" t="e">
        <f t="shared" si="6"/>
        <v>#DIV/0!</v>
      </c>
      <c r="AF20" s="43"/>
      <c r="AG20" s="44" t="s">
        <v>43</v>
      </c>
      <c r="AH20" s="44"/>
      <c r="AI20" s="412" t="e">
        <f t="shared" si="7"/>
        <v>#DIV/0!</v>
      </c>
      <c r="AJ20" s="419" t="e">
        <f t="shared" si="8"/>
        <v>#DIV/0!</v>
      </c>
      <c r="AK20" s="420" t="e">
        <f t="shared" si="9"/>
        <v>#DIV/0!</v>
      </c>
      <c r="AL20" s="421" t="e">
        <f t="shared" si="10"/>
        <v>#DIV/0!</v>
      </c>
      <c r="AM20"/>
    </row>
    <row r="21" spans="1:39" s="2" customFormat="1" ht="12" customHeight="1" x14ac:dyDescent="0.3">
      <c r="A21" s="42">
        <v>11</v>
      </c>
      <c r="B21" s="240" t="s">
        <v>394</v>
      </c>
      <c r="C21" s="241" t="s">
        <v>12</v>
      </c>
      <c r="D21" s="64"/>
      <c r="E21" s="43"/>
      <c r="F21" s="43"/>
      <c r="G21" s="412" t="e">
        <f t="shared" si="0"/>
        <v>#DIV/0!</v>
      </c>
      <c r="H21" s="43"/>
      <c r="I21" s="43"/>
      <c r="J21" s="43"/>
      <c r="K21" s="412" t="e">
        <f t="shared" si="1"/>
        <v>#DIV/0!</v>
      </c>
      <c r="L21" s="43"/>
      <c r="M21" s="43"/>
      <c r="N21" s="43"/>
      <c r="O21" s="412" t="e">
        <f t="shared" si="2"/>
        <v>#DIV/0!</v>
      </c>
      <c r="P21" s="43"/>
      <c r="Q21" s="43"/>
      <c r="R21" s="43"/>
      <c r="S21" s="412" t="e">
        <f t="shared" si="3"/>
        <v>#DIV/0!</v>
      </c>
      <c r="T21" s="43"/>
      <c r="U21" s="43"/>
      <c r="V21" s="43"/>
      <c r="W21" s="412" t="e">
        <f t="shared" si="4"/>
        <v>#DIV/0!</v>
      </c>
      <c r="X21" s="43"/>
      <c r="Y21" s="43"/>
      <c r="Z21" s="43"/>
      <c r="AA21" s="412" t="e">
        <f t="shared" si="5"/>
        <v>#DIV/0!</v>
      </c>
      <c r="AB21" s="43"/>
      <c r="AC21" s="43"/>
      <c r="AD21" s="43"/>
      <c r="AE21" s="412" t="e">
        <f t="shared" si="6"/>
        <v>#DIV/0!</v>
      </c>
      <c r="AF21" s="43"/>
      <c r="AG21" s="44" t="s">
        <v>43</v>
      </c>
      <c r="AH21" s="44"/>
      <c r="AI21" s="412" t="e">
        <f t="shared" si="7"/>
        <v>#DIV/0!</v>
      </c>
      <c r="AJ21" s="419" t="e">
        <f t="shared" si="8"/>
        <v>#DIV/0!</v>
      </c>
      <c r="AK21" s="420" t="e">
        <f t="shared" si="9"/>
        <v>#DIV/0!</v>
      </c>
      <c r="AL21" s="421" t="e">
        <f t="shared" si="10"/>
        <v>#DIV/0!</v>
      </c>
      <c r="AM21"/>
    </row>
    <row r="22" spans="1:39" s="2" customFormat="1" ht="12" customHeight="1" x14ac:dyDescent="0.3">
      <c r="A22" s="42">
        <v>12</v>
      </c>
      <c r="B22" s="240" t="s">
        <v>395</v>
      </c>
      <c r="C22" s="241" t="s">
        <v>6</v>
      </c>
      <c r="D22" s="65"/>
      <c r="E22" s="43"/>
      <c r="F22" s="43"/>
      <c r="G22" s="412" t="e">
        <f t="shared" si="0"/>
        <v>#DIV/0!</v>
      </c>
      <c r="H22" s="43"/>
      <c r="I22" s="43"/>
      <c r="J22" s="43"/>
      <c r="K22" s="412" t="e">
        <f t="shared" si="1"/>
        <v>#DIV/0!</v>
      </c>
      <c r="L22" s="43"/>
      <c r="M22" s="43"/>
      <c r="N22" s="43"/>
      <c r="O22" s="412" t="e">
        <f t="shared" si="2"/>
        <v>#DIV/0!</v>
      </c>
      <c r="P22" s="43"/>
      <c r="Q22" s="43"/>
      <c r="R22" s="43"/>
      <c r="S22" s="412" t="e">
        <f t="shared" si="3"/>
        <v>#DIV/0!</v>
      </c>
      <c r="T22" s="43"/>
      <c r="U22" s="43"/>
      <c r="V22" s="43"/>
      <c r="W22" s="412" t="e">
        <f t="shared" si="4"/>
        <v>#DIV/0!</v>
      </c>
      <c r="X22" s="43"/>
      <c r="Y22" s="43"/>
      <c r="Z22" s="43"/>
      <c r="AA22" s="412" t="e">
        <f t="shared" si="5"/>
        <v>#DIV/0!</v>
      </c>
      <c r="AB22" s="43"/>
      <c r="AC22" s="43"/>
      <c r="AD22" s="43"/>
      <c r="AE22" s="412" t="e">
        <f t="shared" si="6"/>
        <v>#DIV/0!</v>
      </c>
      <c r="AF22" s="43"/>
      <c r="AG22" s="44"/>
      <c r="AH22" s="44"/>
      <c r="AI22" s="412" t="e">
        <f t="shared" si="7"/>
        <v>#DIV/0!</v>
      </c>
      <c r="AJ22" s="419" t="e">
        <f t="shared" si="8"/>
        <v>#DIV/0!</v>
      </c>
      <c r="AK22" s="420" t="e">
        <f t="shared" si="9"/>
        <v>#DIV/0!</v>
      </c>
      <c r="AL22" s="421" t="e">
        <f t="shared" si="10"/>
        <v>#DIV/0!</v>
      </c>
      <c r="AM22"/>
    </row>
    <row r="23" spans="1:39" s="2" customFormat="1" ht="12" customHeight="1" x14ac:dyDescent="0.3">
      <c r="A23" s="42">
        <v>13</v>
      </c>
      <c r="B23" s="240" t="s">
        <v>396</v>
      </c>
      <c r="C23" s="241" t="s">
        <v>12</v>
      </c>
      <c r="D23" s="64"/>
      <c r="E23" s="43"/>
      <c r="F23" s="43"/>
      <c r="G23" s="412" t="e">
        <f t="shared" si="0"/>
        <v>#DIV/0!</v>
      </c>
      <c r="H23" s="43"/>
      <c r="I23" s="43"/>
      <c r="J23" s="43"/>
      <c r="K23" s="412" t="e">
        <f t="shared" si="1"/>
        <v>#DIV/0!</v>
      </c>
      <c r="L23" s="43"/>
      <c r="M23" s="43"/>
      <c r="N23" s="43"/>
      <c r="O23" s="412" t="e">
        <f t="shared" si="2"/>
        <v>#DIV/0!</v>
      </c>
      <c r="P23" s="43"/>
      <c r="Q23" s="43"/>
      <c r="R23" s="43"/>
      <c r="S23" s="412" t="e">
        <f t="shared" si="3"/>
        <v>#DIV/0!</v>
      </c>
      <c r="T23" s="43"/>
      <c r="U23" s="43"/>
      <c r="V23" s="43"/>
      <c r="W23" s="412" t="e">
        <f t="shared" si="4"/>
        <v>#DIV/0!</v>
      </c>
      <c r="X23" s="43"/>
      <c r="Y23" s="43"/>
      <c r="Z23" s="43"/>
      <c r="AA23" s="412" t="e">
        <f t="shared" si="5"/>
        <v>#DIV/0!</v>
      </c>
      <c r="AB23" s="43"/>
      <c r="AC23" s="43"/>
      <c r="AD23" s="43"/>
      <c r="AE23" s="412" t="e">
        <f t="shared" si="6"/>
        <v>#DIV/0!</v>
      </c>
      <c r="AF23" s="43"/>
      <c r="AG23" s="44" t="s">
        <v>43</v>
      </c>
      <c r="AH23" s="44"/>
      <c r="AI23" s="412" t="e">
        <f t="shared" si="7"/>
        <v>#DIV/0!</v>
      </c>
      <c r="AJ23" s="419" t="e">
        <f t="shared" si="8"/>
        <v>#DIV/0!</v>
      </c>
      <c r="AK23" s="420" t="e">
        <f t="shared" si="9"/>
        <v>#DIV/0!</v>
      </c>
      <c r="AL23" s="421" t="e">
        <f t="shared" si="10"/>
        <v>#DIV/0!</v>
      </c>
      <c r="AM23"/>
    </row>
    <row r="24" spans="1:39" s="2" customFormat="1" ht="12" customHeight="1" x14ac:dyDescent="0.3">
      <c r="A24" s="42">
        <v>14</v>
      </c>
      <c r="B24" s="240" t="s">
        <v>397</v>
      </c>
      <c r="C24" s="241" t="s">
        <v>6</v>
      </c>
      <c r="D24" s="65"/>
      <c r="E24" s="43"/>
      <c r="F24" s="43"/>
      <c r="G24" s="412" t="e">
        <f t="shared" si="0"/>
        <v>#DIV/0!</v>
      </c>
      <c r="H24" s="43"/>
      <c r="I24" s="43"/>
      <c r="J24" s="43"/>
      <c r="K24" s="412" t="e">
        <f t="shared" si="1"/>
        <v>#DIV/0!</v>
      </c>
      <c r="L24" s="43"/>
      <c r="M24" s="43"/>
      <c r="N24" s="43"/>
      <c r="O24" s="412" t="e">
        <f t="shared" si="2"/>
        <v>#DIV/0!</v>
      </c>
      <c r="P24" s="43"/>
      <c r="Q24" s="43"/>
      <c r="R24" s="43"/>
      <c r="S24" s="412" t="e">
        <f t="shared" si="3"/>
        <v>#DIV/0!</v>
      </c>
      <c r="T24" s="43"/>
      <c r="U24" s="43"/>
      <c r="V24" s="43"/>
      <c r="W24" s="412" t="e">
        <f t="shared" si="4"/>
        <v>#DIV/0!</v>
      </c>
      <c r="X24" s="43"/>
      <c r="Y24" s="43"/>
      <c r="Z24" s="43"/>
      <c r="AA24" s="412" t="e">
        <f t="shared" si="5"/>
        <v>#DIV/0!</v>
      </c>
      <c r="AB24" s="43"/>
      <c r="AC24" s="43"/>
      <c r="AD24" s="43"/>
      <c r="AE24" s="412" t="e">
        <f t="shared" si="6"/>
        <v>#DIV/0!</v>
      </c>
      <c r="AF24" s="43"/>
      <c r="AG24" s="44" t="s">
        <v>43</v>
      </c>
      <c r="AH24" s="44"/>
      <c r="AI24" s="412" t="e">
        <f t="shared" si="7"/>
        <v>#DIV/0!</v>
      </c>
      <c r="AJ24" s="419" t="e">
        <f t="shared" si="8"/>
        <v>#DIV/0!</v>
      </c>
      <c r="AK24" s="420" t="e">
        <f t="shared" si="9"/>
        <v>#DIV/0!</v>
      </c>
      <c r="AL24" s="421" t="e">
        <f t="shared" si="10"/>
        <v>#DIV/0!</v>
      </c>
      <c r="AM24"/>
    </row>
    <row r="25" spans="1:39" s="2" customFormat="1" ht="12" customHeight="1" x14ac:dyDescent="0.3">
      <c r="A25" s="42">
        <v>15</v>
      </c>
      <c r="B25" s="240" t="s">
        <v>398</v>
      </c>
      <c r="C25" s="241" t="s">
        <v>6</v>
      </c>
      <c r="D25" s="64"/>
      <c r="E25" s="43"/>
      <c r="F25" s="43"/>
      <c r="G25" s="412" t="e">
        <f t="shared" si="0"/>
        <v>#DIV/0!</v>
      </c>
      <c r="H25" s="43"/>
      <c r="I25" s="43"/>
      <c r="J25" s="43"/>
      <c r="K25" s="412" t="e">
        <f t="shared" si="1"/>
        <v>#DIV/0!</v>
      </c>
      <c r="L25" s="43"/>
      <c r="M25" s="43"/>
      <c r="N25" s="43"/>
      <c r="O25" s="412" t="e">
        <f t="shared" si="2"/>
        <v>#DIV/0!</v>
      </c>
      <c r="P25" s="43"/>
      <c r="Q25" s="43"/>
      <c r="R25" s="43"/>
      <c r="S25" s="412" t="e">
        <f t="shared" si="3"/>
        <v>#DIV/0!</v>
      </c>
      <c r="T25" s="43"/>
      <c r="U25" s="43"/>
      <c r="V25" s="43"/>
      <c r="W25" s="412" t="e">
        <f t="shared" si="4"/>
        <v>#DIV/0!</v>
      </c>
      <c r="X25" s="43"/>
      <c r="Y25" s="43"/>
      <c r="Z25" s="43"/>
      <c r="AA25" s="412" t="e">
        <f t="shared" si="5"/>
        <v>#DIV/0!</v>
      </c>
      <c r="AB25" s="43"/>
      <c r="AC25" s="43"/>
      <c r="AD25" s="43"/>
      <c r="AE25" s="412" t="e">
        <f t="shared" si="6"/>
        <v>#DIV/0!</v>
      </c>
      <c r="AF25" s="43"/>
      <c r="AG25" s="44" t="s">
        <v>43</v>
      </c>
      <c r="AH25" s="44"/>
      <c r="AI25" s="412" t="e">
        <f t="shared" si="7"/>
        <v>#DIV/0!</v>
      </c>
      <c r="AJ25" s="419" t="e">
        <f t="shared" si="8"/>
        <v>#DIV/0!</v>
      </c>
      <c r="AK25" s="420" t="e">
        <f t="shared" si="9"/>
        <v>#DIV/0!</v>
      </c>
      <c r="AL25" s="421" t="e">
        <f t="shared" si="10"/>
        <v>#DIV/0!</v>
      </c>
      <c r="AM25"/>
    </row>
    <row r="26" spans="1:39" s="2" customFormat="1" ht="12" customHeight="1" x14ac:dyDescent="0.3">
      <c r="A26" s="42">
        <v>16</v>
      </c>
      <c r="B26" s="240" t="s">
        <v>399</v>
      </c>
      <c r="C26" s="241" t="s">
        <v>6</v>
      </c>
      <c r="D26" s="64"/>
      <c r="E26" s="43"/>
      <c r="F26" s="43"/>
      <c r="G26" s="412" t="e">
        <f t="shared" si="0"/>
        <v>#DIV/0!</v>
      </c>
      <c r="H26" s="43"/>
      <c r="I26" s="43"/>
      <c r="J26" s="43"/>
      <c r="K26" s="412" t="e">
        <f t="shared" si="1"/>
        <v>#DIV/0!</v>
      </c>
      <c r="L26" s="43"/>
      <c r="M26" s="43"/>
      <c r="N26" s="43"/>
      <c r="O26" s="412" t="e">
        <f t="shared" si="2"/>
        <v>#DIV/0!</v>
      </c>
      <c r="P26" s="43"/>
      <c r="Q26" s="43"/>
      <c r="R26" s="43"/>
      <c r="S26" s="412" t="e">
        <f t="shared" si="3"/>
        <v>#DIV/0!</v>
      </c>
      <c r="T26" s="43"/>
      <c r="U26" s="43"/>
      <c r="V26" s="43"/>
      <c r="W26" s="412" t="e">
        <f t="shared" si="4"/>
        <v>#DIV/0!</v>
      </c>
      <c r="X26" s="43"/>
      <c r="Y26" s="43"/>
      <c r="Z26" s="43"/>
      <c r="AA26" s="412" t="e">
        <f t="shared" si="5"/>
        <v>#DIV/0!</v>
      </c>
      <c r="AB26" s="43"/>
      <c r="AC26" s="43"/>
      <c r="AD26" s="43"/>
      <c r="AE26" s="412" t="e">
        <f t="shared" si="6"/>
        <v>#DIV/0!</v>
      </c>
      <c r="AF26" s="43"/>
      <c r="AG26" s="44" t="s">
        <v>43</v>
      </c>
      <c r="AH26" s="44"/>
      <c r="AI26" s="412" t="e">
        <f t="shared" si="7"/>
        <v>#DIV/0!</v>
      </c>
      <c r="AJ26" s="419" t="e">
        <f t="shared" si="8"/>
        <v>#DIV/0!</v>
      </c>
      <c r="AK26" s="420" t="e">
        <f t="shared" si="9"/>
        <v>#DIV/0!</v>
      </c>
      <c r="AL26" s="421" t="e">
        <f t="shared" si="10"/>
        <v>#DIV/0!</v>
      </c>
      <c r="AM26"/>
    </row>
    <row r="27" spans="1:39" s="2" customFormat="1" ht="12" customHeight="1" x14ac:dyDescent="0.3">
      <c r="A27" s="42">
        <v>17</v>
      </c>
      <c r="B27" s="240" t="s">
        <v>400</v>
      </c>
      <c r="C27" s="241" t="s">
        <v>6</v>
      </c>
      <c r="D27" s="64"/>
      <c r="E27" s="43"/>
      <c r="F27" s="43"/>
      <c r="G27" s="412" t="e">
        <f t="shared" si="0"/>
        <v>#DIV/0!</v>
      </c>
      <c r="H27" s="43"/>
      <c r="I27" s="43"/>
      <c r="J27" s="43"/>
      <c r="K27" s="412" t="e">
        <f t="shared" si="1"/>
        <v>#DIV/0!</v>
      </c>
      <c r="L27" s="43"/>
      <c r="M27" s="43"/>
      <c r="N27" s="43"/>
      <c r="O27" s="412" t="e">
        <f t="shared" si="2"/>
        <v>#DIV/0!</v>
      </c>
      <c r="P27" s="43"/>
      <c r="Q27" s="43"/>
      <c r="R27" s="43"/>
      <c r="S27" s="412" t="e">
        <f t="shared" si="3"/>
        <v>#DIV/0!</v>
      </c>
      <c r="T27" s="43"/>
      <c r="U27" s="43"/>
      <c r="V27" s="43"/>
      <c r="W27" s="412" t="e">
        <f t="shared" si="4"/>
        <v>#DIV/0!</v>
      </c>
      <c r="X27" s="43"/>
      <c r="Y27" s="43"/>
      <c r="Z27" s="43"/>
      <c r="AA27" s="412" t="e">
        <f t="shared" si="5"/>
        <v>#DIV/0!</v>
      </c>
      <c r="AB27" s="43"/>
      <c r="AC27" s="43"/>
      <c r="AD27" s="43"/>
      <c r="AE27" s="412" t="e">
        <f t="shared" si="6"/>
        <v>#DIV/0!</v>
      </c>
      <c r="AF27" s="43"/>
      <c r="AG27" s="44" t="s">
        <v>43</v>
      </c>
      <c r="AH27" s="44"/>
      <c r="AI27" s="412" t="e">
        <f t="shared" si="7"/>
        <v>#DIV/0!</v>
      </c>
      <c r="AJ27" s="419" t="e">
        <f t="shared" si="8"/>
        <v>#DIV/0!</v>
      </c>
      <c r="AK27" s="420" t="e">
        <f t="shared" si="9"/>
        <v>#DIV/0!</v>
      </c>
      <c r="AL27" s="421" t="e">
        <f t="shared" si="10"/>
        <v>#DIV/0!</v>
      </c>
      <c r="AM27"/>
    </row>
    <row r="28" spans="1:39" s="2" customFormat="1" ht="12" customHeight="1" x14ac:dyDescent="0.3">
      <c r="A28" s="42">
        <v>18</v>
      </c>
      <c r="B28" s="240" t="s">
        <v>401</v>
      </c>
      <c r="C28" s="241" t="s">
        <v>6</v>
      </c>
      <c r="D28" s="64"/>
      <c r="E28" s="43"/>
      <c r="F28" s="43"/>
      <c r="G28" s="412" t="e">
        <f t="shared" si="0"/>
        <v>#DIV/0!</v>
      </c>
      <c r="H28" s="43"/>
      <c r="I28" s="43"/>
      <c r="J28" s="43"/>
      <c r="K28" s="412" t="e">
        <f t="shared" si="1"/>
        <v>#DIV/0!</v>
      </c>
      <c r="L28" s="43"/>
      <c r="M28" s="43"/>
      <c r="N28" s="43"/>
      <c r="O28" s="412" t="e">
        <f t="shared" si="2"/>
        <v>#DIV/0!</v>
      </c>
      <c r="P28" s="43"/>
      <c r="Q28" s="43"/>
      <c r="R28" s="43"/>
      <c r="S28" s="412" t="e">
        <f t="shared" si="3"/>
        <v>#DIV/0!</v>
      </c>
      <c r="T28" s="43"/>
      <c r="U28" s="43"/>
      <c r="V28" s="43"/>
      <c r="W28" s="412" t="e">
        <f t="shared" si="4"/>
        <v>#DIV/0!</v>
      </c>
      <c r="X28" s="43"/>
      <c r="Y28" s="43"/>
      <c r="Z28" s="43"/>
      <c r="AA28" s="412" t="e">
        <f t="shared" si="5"/>
        <v>#DIV/0!</v>
      </c>
      <c r="AB28" s="43"/>
      <c r="AC28" s="43"/>
      <c r="AD28" s="43"/>
      <c r="AE28" s="412" t="e">
        <f t="shared" si="6"/>
        <v>#DIV/0!</v>
      </c>
      <c r="AF28" s="43"/>
      <c r="AG28" s="44" t="s">
        <v>43</v>
      </c>
      <c r="AH28" s="44"/>
      <c r="AI28" s="412" t="e">
        <f t="shared" si="7"/>
        <v>#DIV/0!</v>
      </c>
      <c r="AJ28" s="419" t="e">
        <f t="shared" si="8"/>
        <v>#DIV/0!</v>
      </c>
      <c r="AK28" s="420" t="e">
        <f t="shared" si="9"/>
        <v>#DIV/0!</v>
      </c>
      <c r="AL28" s="421" t="e">
        <f t="shared" si="10"/>
        <v>#DIV/0!</v>
      </c>
      <c r="AM28"/>
    </row>
    <row r="29" spans="1:39" s="2" customFormat="1" ht="12" customHeight="1" x14ac:dyDescent="0.3">
      <c r="A29" s="42">
        <v>19</v>
      </c>
      <c r="B29" s="240" t="s">
        <v>402</v>
      </c>
      <c r="C29" s="241" t="s">
        <v>6</v>
      </c>
      <c r="D29" s="64"/>
      <c r="E29" s="43"/>
      <c r="F29" s="43"/>
      <c r="G29" s="412" t="e">
        <f t="shared" si="0"/>
        <v>#DIV/0!</v>
      </c>
      <c r="H29" s="43"/>
      <c r="I29" s="43"/>
      <c r="J29" s="43"/>
      <c r="K29" s="412" t="e">
        <f t="shared" si="1"/>
        <v>#DIV/0!</v>
      </c>
      <c r="L29" s="43"/>
      <c r="M29" s="43"/>
      <c r="N29" s="43"/>
      <c r="O29" s="412" t="e">
        <f t="shared" si="2"/>
        <v>#DIV/0!</v>
      </c>
      <c r="P29" s="43"/>
      <c r="Q29" s="43"/>
      <c r="R29" s="43"/>
      <c r="S29" s="412" t="e">
        <f t="shared" si="3"/>
        <v>#DIV/0!</v>
      </c>
      <c r="T29" s="43"/>
      <c r="U29" s="43"/>
      <c r="V29" s="43"/>
      <c r="W29" s="412" t="e">
        <f t="shared" si="4"/>
        <v>#DIV/0!</v>
      </c>
      <c r="X29" s="43"/>
      <c r="Y29" s="43"/>
      <c r="Z29" s="43"/>
      <c r="AA29" s="412" t="e">
        <f t="shared" si="5"/>
        <v>#DIV/0!</v>
      </c>
      <c r="AB29" s="43"/>
      <c r="AC29" s="43"/>
      <c r="AD29" s="43"/>
      <c r="AE29" s="412" t="e">
        <f t="shared" si="6"/>
        <v>#DIV/0!</v>
      </c>
      <c r="AF29" s="43"/>
      <c r="AG29" s="44" t="s">
        <v>43</v>
      </c>
      <c r="AH29" s="44"/>
      <c r="AI29" s="412" t="e">
        <f t="shared" si="7"/>
        <v>#DIV/0!</v>
      </c>
      <c r="AJ29" s="419" t="e">
        <f t="shared" si="8"/>
        <v>#DIV/0!</v>
      </c>
      <c r="AK29" s="420" t="e">
        <f t="shared" si="9"/>
        <v>#DIV/0!</v>
      </c>
      <c r="AL29" s="421" t="e">
        <f t="shared" si="10"/>
        <v>#DIV/0!</v>
      </c>
      <c r="AM29"/>
    </row>
    <row r="30" spans="1:39" s="2" customFormat="1" ht="12" customHeight="1" x14ac:dyDescent="0.3">
      <c r="A30" s="42">
        <v>20</v>
      </c>
      <c r="B30" s="240" t="s">
        <v>403</v>
      </c>
      <c r="C30" s="241" t="s">
        <v>6</v>
      </c>
      <c r="D30" s="64"/>
      <c r="E30" s="43"/>
      <c r="F30" s="43"/>
      <c r="G30" s="412" t="e">
        <f t="shared" si="0"/>
        <v>#DIV/0!</v>
      </c>
      <c r="H30" s="43"/>
      <c r="I30" s="43"/>
      <c r="J30" s="43"/>
      <c r="K30" s="412" t="e">
        <f t="shared" si="1"/>
        <v>#DIV/0!</v>
      </c>
      <c r="L30" s="43"/>
      <c r="M30" s="43"/>
      <c r="N30" s="43"/>
      <c r="O30" s="412" t="e">
        <f t="shared" si="2"/>
        <v>#DIV/0!</v>
      </c>
      <c r="P30" s="43"/>
      <c r="Q30" s="43"/>
      <c r="R30" s="43"/>
      <c r="S30" s="412" t="e">
        <f t="shared" si="3"/>
        <v>#DIV/0!</v>
      </c>
      <c r="T30" s="43"/>
      <c r="U30" s="43"/>
      <c r="V30" s="43"/>
      <c r="W30" s="412" t="e">
        <f t="shared" si="4"/>
        <v>#DIV/0!</v>
      </c>
      <c r="X30" s="43"/>
      <c r="Y30" s="43"/>
      <c r="Z30" s="43"/>
      <c r="AA30" s="412" t="e">
        <f t="shared" si="5"/>
        <v>#DIV/0!</v>
      </c>
      <c r="AB30" s="43"/>
      <c r="AC30" s="43"/>
      <c r="AD30" s="43"/>
      <c r="AE30" s="412" t="e">
        <f t="shared" si="6"/>
        <v>#DIV/0!</v>
      </c>
      <c r="AF30" s="43"/>
      <c r="AG30" s="44" t="s">
        <v>43</v>
      </c>
      <c r="AH30" s="44"/>
      <c r="AI30" s="412" t="e">
        <f t="shared" si="7"/>
        <v>#DIV/0!</v>
      </c>
      <c r="AJ30" s="419" t="e">
        <f t="shared" si="8"/>
        <v>#DIV/0!</v>
      </c>
      <c r="AK30" s="420" t="e">
        <f t="shared" si="9"/>
        <v>#DIV/0!</v>
      </c>
      <c r="AL30" s="421" t="e">
        <f t="shared" si="10"/>
        <v>#DIV/0!</v>
      </c>
      <c r="AM30"/>
    </row>
    <row r="31" spans="1:39" s="2" customFormat="1" ht="12" customHeight="1" x14ac:dyDescent="0.3">
      <c r="A31" s="42">
        <v>21</v>
      </c>
      <c r="B31" s="240" t="s">
        <v>404</v>
      </c>
      <c r="C31" s="241" t="s">
        <v>6</v>
      </c>
      <c r="D31" s="64"/>
      <c r="E31" s="43"/>
      <c r="F31" s="43"/>
      <c r="G31" s="412" t="e">
        <f t="shared" si="0"/>
        <v>#DIV/0!</v>
      </c>
      <c r="H31" s="43"/>
      <c r="I31" s="43"/>
      <c r="J31" s="43"/>
      <c r="K31" s="412" t="e">
        <f t="shared" si="1"/>
        <v>#DIV/0!</v>
      </c>
      <c r="L31" s="43"/>
      <c r="M31" s="43"/>
      <c r="N31" s="43"/>
      <c r="O31" s="412" t="e">
        <f t="shared" si="2"/>
        <v>#DIV/0!</v>
      </c>
      <c r="P31" s="43"/>
      <c r="Q31" s="43"/>
      <c r="R31" s="43"/>
      <c r="S31" s="412" t="e">
        <f t="shared" si="3"/>
        <v>#DIV/0!</v>
      </c>
      <c r="T31" s="43"/>
      <c r="U31" s="43"/>
      <c r="V31" s="43"/>
      <c r="W31" s="412" t="e">
        <f t="shared" si="4"/>
        <v>#DIV/0!</v>
      </c>
      <c r="X31" s="43"/>
      <c r="Y31" s="43"/>
      <c r="Z31" s="43"/>
      <c r="AA31" s="412" t="e">
        <f t="shared" si="5"/>
        <v>#DIV/0!</v>
      </c>
      <c r="AB31" s="43"/>
      <c r="AC31" s="43"/>
      <c r="AD31" s="43"/>
      <c r="AE31" s="412" t="e">
        <f t="shared" si="6"/>
        <v>#DIV/0!</v>
      </c>
      <c r="AF31" s="43"/>
      <c r="AG31" s="44" t="s">
        <v>43</v>
      </c>
      <c r="AH31" s="44"/>
      <c r="AI31" s="412" t="e">
        <f t="shared" si="7"/>
        <v>#DIV/0!</v>
      </c>
      <c r="AJ31" s="419" t="e">
        <f t="shared" si="8"/>
        <v>#DIV/0!</v>
      </c>
      <c r="AK31" s="420" t="e">
        <f t="shared" si="9"/>
        <v>#DIV/0!</v>
      </c>
      <c r="AL31" s="421" t="e">
        <f t="shared" si="10"/>
        <v>#DIV/0!</v>
      </c>
      <c r="AM31"/>
    </row>
    <row r="32" spans="1:39" s="2" customFormat="1" ht="12" customHeight="1" x14ac:dyDescent="0.3">
      <c r="A32" s="42">
        <v>22</v>
      </c>
      <c r="B32" s="240" t="s">
        <v>405</v>
      </c>
      <c r="C32" s="241" t="s">
        <v>12</v>
      </c>
      <c r="D32" s="64"/>
      <c r="E32" s="43"/>
      <c r="F32" s="43"/>
      <c r="G32" s="412" t="e">
        <f t="shared" si="0"/>
        <v>#DIV/0!</v>
      </c>
      <c r="H32" s="43"/>
      <c r="I32" s="43"/>
      <c r="J32" s="43"/>
      <c r="K32" s="412" t="e">
        <f t="shared" si="1"/>
        <v>#DIV/0!</v>
      </c>
      <c r="L32" s="43"/>
      <c r="M32" s="43"/>
      <c r="N32" s="43"/>
      <c r="O32" s="412" t="e">
        <f t="shared" si="2"/>
        <v>#DIV/0!</v>
      </c>
      <c r="P32" s="43"/>
      <c r="Q32" s="43"/>
      <c r="R32" s="43"/>
      <c r="S32" s="412" t="e">
        <f t="shared" si="3"/>
        <v>#DIV/0!</v>
      </c>
      <c r="T32" s="43"/>
      <c r="U32" s="43"/>
      <c r="V32" s="43"/>
      <c r="W32" s="412" t="e">
        <f t="shared" si="4"/>
        <v>#DIV/0!</v>
      </c>
      <c r="X32" s="43"/>
      <c r="Y32" s="43"/>
      <c r="Z32" s="43"/>
      <c r="AA32" s="412" t="e">
        <f t="shared" si="5"/>
        <v>#DIV/0!</v>
      </c>
      <c r="AB32" s="43"/>
      <c r="AC32" s="43"/>
      <c r="AD32" s="43"/>
      <c r="AE32" s="412" t="e">
        <f t="shared" si="6"/>
        <v>#DIV/0!</v>
      </c>
      <c r="AF32" s="43"/>
      <c r="AG32" s="44" t="s">
        <v>43</v>
      </c>
      <c r="AH32" s="44"/>
      <c r="AI32" s="412" t="e">
        <f t="shared" si="7"/>
        <v>#DIV/0!</v>
      </c>
      <c r="AJ32" s="419" t="e">
        <f t="shared" si="8"/>
        <v>#DIV/0!</v>
      </c>
      <c r="AK32" s="420" t="e">
        <f t="shared" si="9"/>
        <v>#DIV/0!</v>
      </c>
      <c r="AL32" s="421" t="e">
        <f t="shared" si="10"/>
        <v>#DIV/0!</v>
      </c>
      <c r="AM32"/>
    </row>
    <row r="33" spans="1:43" s="2" customFormat="1" ht="12" customHeight="1" x14ac:dyDescent="0.3">
      <c r="A33" s="42">
        <v>23</v>
      </c>
      <c r="B33" s="240" t="s">
        <v>406</v>
      </c>
      <c r="C33" s="241" t="s">
        <v>6</v>
      </c>
      <c r="D33" s="64"/>
      <c r="E33" s="43"/>
      <c r="F33" s="43"/>
      <c r="G33" s="412" t="e">
        <f t="shared" si="0"/>
        <v>#DIV/0!</v>
      </c>
      <c r="H33" s="43"/>
      <c r="I33" s="43"/>
      <c r="J33" s="43"/>
      <c r="K33" s="412" t="e">
        <f t="shared" si="1"/>
        <v>#DIV/0!</v>
      </c>
      <c r="L33" s="43"/>
      <c r="M33" s="43"/>
      <c r="N33" s="43"/>
      <c r="O33" s="412" t="e">
        <f t="shared" si="2"/>
        <v>#DIV/0!</v>
      </c>
      <c r="P33" s="43"/>
      <c r="Q33" s="43"/>
      <c r="R33" s="43"/>
      <c r="S33" s="412" t="e">
        <f t="shared" si="3"/>
        <v>#DIV/0!</v>
      </c>
      <c r="T33" s="43"/>
      <c r="U33" s="43"/>
      <c r="V33" s="43"/>
      <c r="W33" s="412" t="e">
        <f t="shared" si="4"/>
        <v>#DIV/0!</v>
      </c>
      <c r="X33" s="43"/>
      <c r="Y33" s="43"/>
      <c r="Z33" s="43"/>
      <c r="AA33" s="412" t="e">
        <f t="shared" si="5"/>
        <v>#DIV/0!</v>
      </c>
      <c r="AB33" s="43"/>
      <c r="AC33" s="43"/>
      <c r="AD33" s="43"/>
      <c r="AE33" s="412" t="e">
        <f t="shared" si="6"/>
        <v>#DIV/0!</v>
      </c>
      <c r="AF33" s="43"/>
      <c r="AG33" s="44"/>
      <c r="AH33" s="44"/>
      <c r="AI33" s="412" t="e">
        <f t="shared" si="7"/>
        <v>#DIV/0!</v>
      </c>
      <c r="AJ33" s="419" t="e">
        <f t="shared" si="8"/>
        <v>#DIV/0!</v>
      </c>
      <c r="AK33" s="420" t="e">
        <f t="shared" si="9"/>
        <v>#DIV/0!</v>
      </c>
      <c r="AL33" s="421" t="e">
        <f t="shared" si="10"/>
        <v>#DIV/0!</v>
      </c>
      <c r="AM33"/>
    </row>
    <row r="34" spans="1:43" s="2" customFormat="1" ht="12" customHeight="1" x14ac:dyDescent="0.3">
      <c r="A34" s="42">
        <v>24</v>
      </c>
      <c r="B34" s="240" t="s">
        <v>407</v>
      </c>
      <c r="C34" s="241" t="s">
        <v>6</v>
      </c>
      <c r="D34" s="64"/>
      <c r="E34" s="43"/>
      <c r="F34" s="43"/>
      <c r="G34" s="412" t="e">
        <f t="shared" si="0"/>
        <v>#DIV/0!</v>
      </c>
      <c r="H34" s="43"/>
      <c r="I34" s="43"/>
      <c r="J34" s="43"/>
      <c r="K34" s="412" t="e">
        <f t="shared" si="1"/>
        <v>#DIV/0!</v>
      </c>
      <c r="L34" s="43"/>
      <c r="M34" s="43"/>
      <c r="N34" s="43"/>
      <c r="O34" s="412" t="e">
        <f t="shared" si="2"/>
        <v>#DIV/0!</v>
      </c>
      <c r="P34" s="43"/>
      <c r="Q34" s="43"/>
      <c r="R34" s="43"/>
      <c r="S34" s="412" t="e">
        <f t="shared" si="3"/>
        <v>#DIV/0!</v>
      </c>
      <c r="T34" s="43"/>
      <c r="U34" s="43"/>
      <c r="V34" s="43"/>
      <c r="W34" s="412" t="e">
        <f t="shared" si="4"/>
        <v>#DIV/0!</v>
      </c>
      <c r="X34" s="43"/>
      <c r="Y34" s="43"/>
      <c r="Z34" s="43"/>
      <c r="AA34" s="412" t="e">
        <f t="shared" si="5"/>
        <v>#DIV/0!</v>
      </c>
      <c r="AB34" s="43"/>
      <c r="AC34" s="43"/>
      <c r="AD34" s="43"/>
      <c r="AE34" s="412" t="e">
        <f t="shared" si="6"/>
        <v>#DIV/0!</v>
      </c>
      <c r="AF34" s="43"/>
      <c r="AG34" s="44" t="s">
        <v>43</v>
      </c>
      <c r="AH34" s="44"/>
      <c r="AI34" s="412" t="e">
        <f t="shared" si="7"/>
        <v>#DIV/0!</v>
      </c>
      <c r="AJ34" s="419" t="e">
        <f t="shared" si="8"/>
        <v>#DIV/0!</v>
      </c>
      <c r="AK34" s="420" t="e">
        <f t="shared" si="9"/>
        <v>#DIV/0!</v>
      </c>
      <c r="AL34" s="421" t="e">
        <f t="shared" si="10"/>
        <v>#DIV/0!</v>
      </c>
      <c r="AM34"/>
    </row>
    <row r="35" spans="1:43" s="2" customFormat="1" ht="12" customHeight="1" x14ac:dyDescent="0.3">
      <c r="A35" s="42">
        <v>25</v>
      </c>
      <c r="B35" s="240" t="s">
        <v>408</v>
      </c>
      <c r="C35" s="241" t="s">
        <v>6</v>
      </c>
      <c r="D35" s="64"/>
      <c r="E35" s="43"/>
      <c r="F35" s="43"/>
      <c r="G35" s="412" t="e">
        <f t="shared" si="0"/>
        <v>#DIV/0!</v>
      </c>
      <c r="H35" s="43"/>
      <c r="I35" s="43"/>
      <c r="J35" s="43"/>
      <c r="K35" s="412" t="e">
        <f t="shared" si="1"/>
        <v>#DIV/0!</v>
      </c>
      <c r="L35" s="43"/>
      <c r="M35" s="43"/>
      <c r="N35" s="43"/>
      <c r="O35" s="412" t="e">
        <f t="shared" si="2"/>
        <v>#DIV/0!</v>
      </c>
      <c r="P35" s="43"/>
      <c r="Q35" s="43"/>
      <c r="R35" s="43"/>
      <c r="S35" s="412" t="e">
        <f t="shared" si="3"/>
        <v>#DIV/0!</v>
      </c>
      <c r="T35" s="43"/>
      <c r="U35" s="43"/>
      <c r="V35" s="43"/>
      <c r="W35" s="412" t="e">
        <f t="shared" si="4"/>
        <v>#DIV/0!</v>
      </c>
      <c r="X35" s="43"/>
      <c r="Y35" s="43"/>
      <c r="Z35" s="43"/>
      <c r="AA35" s="412" t="e">
        <f t="shared" si="5"/>
        <v>#DIV/0!</v>
      </c>
      <c r="AB35" s="43"/>
      <c r="AC35" s="43"/>
      <c r="AD35" s="43"/>
      <c r="AE35" s="412" t="e">
        <f t="shared" si="6"/>
        <v>#DIV/0!</v>
      </c>
      <c r="AF35" s="43"/>
      <c r="AG35" s="44"/>
      <c r="AH35" s="44"/>
      <c r="AI35" s="412" t="e">
        <f t="shared" si="7"/>
        <v>#DIV/0!</v>
      </c>
      <c r="AJ35" s="419" t="e">
        <f t="shared" si="8"/>
        <v>#DIV/0!</v>
      </c>
      <c r="AK35" s="420" t="e">
        <f t="shared" si="9"/>
        <v>#DIV/0!</v>
      </c>
      <c r="AL35" s="421" t="e">
        <f t="shared" si="10"/>
        <v>#DIV/0!</v>
      </c>
      <c r="AM35"/>
    </row>
    <row r="36" spans="1:43" s="2" customFormat="1" ht="12" customHeight="1" x14ac:dyDescent="0.3">
      <c r="A36" s="42">
        <v>26</v>
      </c>
      <c r="B36" s="240" t="s">
        <v>409</v>
      </c>
      <c r="C36" s="241" t="s">
        <v>12</v>
      </c>
      <c r="D36" s="64"/>
      <c r="E36" s="43"/>
      <c r="F36" s="43"/>
      <c r="G36" s="412" t="e">
        <f t="shared" si="0"/>
        <v>#DIV/0!</v>
      </c>
      <c r="H36" s="43"/>
      <c r="I36" s="43"/>
      <c r="J36" s="43"/>
      <c r="K36" s="412" t="e">
        <f t="shared" si="1"/>
        <v>#DIV/0!</v>
      </c>
      <c r="L36" s="43"/>
      <c r="M36" s="43"/>
      <c r="N36" s="43"/>
      <c r="O36" s="412" t="e">
        <f t="shared" si="2"/>
        <v>#DIV/0!</v>
      </c>
      <c r="P36" s="43"/>
      <c r="Q36" s="43"/>
      <c r="R36" s="43"/>
      <c r="S36" s="412" t="e">
        <f t="shared" si="3"/>
        <v>#DIV/0!</v>
      </c>
      <c r="T36" s="43"/>
      <c r="U36" s="43"/>
      <c r="V36" s="43"/>
      <c r="W36" s="412" t="e">
        <f t="shared" si="4"/>
        <v>#DIV/0!</v>
      </c>
      <c r="X36" s="43"/>
      <c r="Y36" s="43"/>
      <c r="Z36" s="43"/>
      <c r="AA36" s="412" t="e">
        <f t="shared" si="5"/>
        <v>#DIV/0!</v>
      </c>
      <c r="AB36" s="43"/>
      <c r="AC36" s="43"/>
      <c r="AD36" s="43"/>
      <c r="AE36" s="412" t="e">
        <f t="shared" si="6"/>
        <v>#DIV/0!</v>
      </c>
      <c r="AF36" s="43"/>
      <c r="AG36" s="44" t="s">
        <v>43</v>
      </c>
      <c r="AH36" s="44"/>
      <c r="AI36" s="412" t="e">
        <f t="shared" si="7"/>
        <v>#DIV/0!</v>
      </c>
      <c r="AJ36" s="419" t="e">
        <f t="shared" si="8"/>
        <v>#DIV/0!</v>
      </c>
      <c r="AK36" s="420" t="e">
        <f t="shared" si="9"/>
        <v>#DIV/0!</v>
      </c>
      <c r="AL36" s="421" t="e">
        <f t="shared" si="10"/>
        <v>#DIV/0!</v>
      </c>
      <c r="AM36"/>
    </row>
    <row r="37" spans="1:43" s="2" customFormat="1" ht="12" customHeight="1" x14ac:dyDescent="0.3">
      <c r="A37" s="42">
        <v>27</v>
      </c>
      <c r="B37" s="240" t="s">
        <v>410</v>
      </c>
      <c r="C37" s="241" t="s">
        <v>6</v>
      </c>
      <c r="D37" s="66"/>
      <c r="E37" s="43"/>
      <c r="F37" s="43"/>
      <c r="G37" s="412" t="e">
        <f t="shared" si="0"/>
        <v>#DIV/0!</v>
      </c>
      <c r="H37" s="43"/>
      <c r="I37" s="43"/>
      <c r="J37" s="43"/>
      <c r="K37" s="412" t="e">
        <f t="shared" si="1"/>
        <v>#DIV/0!</v>
      </c>
      <c r="L37" s="43"/>
      <c r="M37" s="43"/>
      <c r="N37" s="43"/>
      <c r="O37" s="412" t="e">
        <f t="shared" si="2"/>
        <v>#DIV/0!</v>
      </c>
      <c r="P37" s="43"/>
      <c r="Q37" s="43"/>
      <c r="R37" s="43"/>
      <c r="S37" s="412" t="e">
        <f t="shared" si="3"/>
        <v>#DIV/0!</v>
      </c>
      <c r="T37" s="43"/>
      <c r="U37" s="43"/>
      <c r="V37" s="43"/>
      <c r="W37" s="412" t="e">
        <f t="shared" si="4"/>
        <v>#DIV/0!</v>
      </c>
      <c r="X37" s="43"/>
      <c r="Y37" s="43"/>
      <c r="Z37" s="43"/>
      <c r="AA37" s="412" t="e">
        <f t="shared" si="5"/>
        <v>#DIV/0!</v>
      </c>
      <c r="AB37" s="43"/>
      <c r="AC37" s="43"/>
      <c r="AD37" s="43"/>
      <c r="AE37" s="412" t="e">
        <f t="shared" si="6"/>
        <v>#DIV/0!</v>
      </c>
      <c r="AF37" s="43"/>
      <c r="AG37" s="44" t="s">
        <v>43</v>
      </c>
      <c r="AH37" s="44"/>
      <c r="AI37" s="412" t="e">
        <f t="shared" si="7"/>
        <v>#DIV/0!</v>
      </c>
      <c r="AJ37" s="419" t="e">
        <f t="shared" si="8"/>
        <v>#DIV/0!</v>
      </c>
      <c r="AK37" s="420" t="e">
        <f t="shared" si="9"/>
        <v>#DIV/0!</v>
      </c>
      <c r="AL37" s="421" t="e">
        <f t="shared" si="10"/>
        <v>#DIV/0!</v>
      </c>
      <c r="AM37"/>
    </row>
    <row r="38" spans="1:43" s="2" customFormat="1" ht="12" customHeight="1" x14ac:dyDescent="0.3">
      <c r="A38" s="42">
        <v>28</v>
      </c>
      <c r="B38" s="240" t="s">
        <v>411</v>
      </c>
      <c r="C38" s="241" t="s">
        <v>6</v>
      </c>
      <c r="D38" s="66"/>
      <c r="E38" s="43"/>
      <c r="F38" s="43"/>
      <c r="G38" s="412" t="e">
        <f t="shared" si="0"/>
        <v>#DIV/0!</v>
      </c>
      <c r="H38" s="43"/>
      <c r="I38" s="43"/>
      <c r="J38" s="43"/>
      <c r="K38" s="412" t="e">
        <f t="shared" si="1"/>
        <v>#DIV/0!</v>
      </c>
      <c r="L38" s="43"/>
      <c r="M38" s="43"/>
      <c r="N38" s="43"/>
      <c r="O38" s="412" t="e">
        <f t="shared" si="2"/>
        <v>#DIV/0!</v>
      </c>
      <c r="P38" s="43"/>
      <c r="Q38" s="43"/>
      <c r="R38" s="43"/>
      <c r="S38" s="412" t="e">
        <f t="shared" si="3"/>
        <v>#DIV/0!</v>
      </c>
      <c r="T38" s="43"/>
      <c r="U38" s="43"/>
      <c r="V38" s="43"/>
      <c r="W38" s="412" t="e">
        <f t="shared" si="4"/>
        <v>#DIV/0!</v>
      </c>
      <c r="X38" s="43"/>
      <c r="Y38" s="43"/>
      <c r="Z38" s="43"/>
      <c r="AA38" s="412" t="e">
        <f t="shared" si="5"/>
        <v>#DIV/0!</v>
      </c>
      <c r="AB38" s="43"/>
      <c r="AC38" s="43"/>
      <c r="AD38" s="43"/>
      <c r="AE38" s="412" t="e">
        <f t="shared" si="6"/>
        <v>#DIV/0!</v>
      </c>
      <c r="AF38" s="43"/>
      <c r="AG38" s="44" t="s">
        <v>43</v>
      </c>
      <c r="AH38" s="44"/>
      <c r="AI38" s="412" t="e">
        <f t="shared" si="7"/>
        <v>#DIV/0!</v>
      </c>
      <c r="AJ38" s="419" t="e">
        <f t="shared" si="8"/>
        <v>#DIV/0!</v>
      </c>
      <c r="AK38" s="420" t="e">
        <f t="shared" si="9"/>
        <v>#DIV/0!</v>
      </c>
      <c r="AL38" s="421" t="e">
        <f t="shared" si="10"/>
        <v>#DIV/0!</v>
      </c>
      <c r="AM38"/>
    </row>
    <row r="39" spans="1:43" s="2" customFormat="1" ht="12" customHeight="1" x14ac:dyDescent="0.25">
      <c r="A39" s="42">
        <v>29</v>
      </c>
      <c r="B39" s="240" t="s">
        <v>412</v>
      </c>
      <c r="C39" s="241" t="s">
        <v>6</v>
      </c>
      <c r="D39" s="66"/>
      <c r="E39" s="12"/>
      <c r="F39" s="12"/>
      <c r="G39" s="412" t="e">
        <f t="shared" si="0"/>
        <v>#DIV/0!</v>
      </c>
      <c r="H39" s="12"/>
      <c r="I39" s="12"/>
      <c r="J39" s="12"/>
      <c r="K39" s="412" t="e">
        <f t="shared" si="1"/>
        <v>#DIV/0!</v>
      </c>
      <c r="L39" s="12"/>
      <c r="M39" s="12"/>
      <c r="N39" s="43"/>
      <c r="O39" s="412" t="e">
        <f>AVERAGE(L39:N39)</f>
        <v>#DIV/0!</v>
      </c>
      <c r="P39" s="43"/>
      <c r="Q39" s="43"/>
      <c r="R39" s="43"/>
      <c r="S39" s="412" t="e">
        <f t="shared" si="3"/>
        <v>#DIV/0!</v>
      </c>
      <c r="T39" s="43"/>
      <c r="U39" s="43"/>
      <c r="V39" s="43"/>
      <c r="W39" s="412" t="e">
        <f t="shared" si="4"/>
        <v>#DIV/0!</v>
      </c>
      <c r="X39" s="43"/>
      <c r="Y39" s="43"/>
      <c r="Z39" s="43"/>
      <c r="AA39" s="412" t="e">
        <f t="shared" si="5"/>
        <v>#DIV/0!</v>
      </c>
      <c r="AB39" s="43"/>
      <c r="AC39" s="43"/>
      <c r="AD39" s="43"/>
      <c r="AE39" s="412" t="e">
        <f t="shared" si="6"/>
        <v>#DIV/0!</v>
      </c>
      <c r="AF39" s="43"/>
      <c r="AG39" s="44" t="s">
        <v>43</v>
      </c>
      <c r="AH39" s="44"/>
      <c r="AI39" s="412" t="e">
        <f t="shared" si="7"/>
        <v>#DIV/0!</v>
      </c>
      <c r="AJ39" s="419" t="e">
        <f t="shared" si="8"/>
        <v>#DIV/0!</v>
      </c>
      <c r="AK39" s="420" t="e">
        <f t="shared" si="9"/>
        <v>#DIV/0!</v>
      </c>
      <c r="AL39" s="421" t="e">
        <f t="shared" si="10"/>
        <v>#DIV/0!</v>
      </c>
    </row>
    <row r="40" spans="1:43" s="2" customFormat="1" ht="12" customHeight="1" x14ac:dyDescent="0.25">
      <c r="A40" s="42">
        <v>30</v>
      </c>
      <c r="B40" s="240" t="s">
        <v>413</v>
      </c>
      <c r="C40" s="241" t="s">
        <v>6</v>
      </c>
      <c r="D40" s="33"/>
      <c r="E40" s="189"/>
      <c r="F40" s="189"/>
      <c r="G40" s="412" t="e">
        <f t="shared" ref="G40:G42" si="11">AVERAGE(D40:F40)</f>
        <v>#DIV/0!</v>
      </c>
      <c r="H40" s="12"/>
      <c r="I40" s="12"/>
      <c r="J40" s="12"/>
      <c r="K40" s="412" t="e">
        <f t="shared" ref="K40:K42" si="12">MAX(G40:J40)</f>
        <v>#DIV/0!</v>
      </c>
      <c r="L40" s="12"/>
      <c r="M40" s="12"/>
      <c r="N40" s="43"/>
      <c r="O40" s="412" t="e">
        <f t="shared" ref="O40:O42" si="13">AVERAGE(L40:N40)</f>
        <v>#DIV/0!</v>
      </c>
      <c r="P40" s="43"/>
      <c r="Q40" s="43"/>
      <c r="R40" s="43"/>
      <c r="S40" s="412" t="e">
        <f t="shared" ref="S40:S42" si="14">MAX(O40:R40)</f>
        <v>#DIV/0!</v>
      </c>
      <c r="T40" s="43"/>
      <c r="U40" s="43"/>
      <c r="V40" s="43"/>
      <c r="W40" s="412" t="e">
        <f t="shared" ref="W40:W42" si="15">AVERAGE(T40:V40)</f>
        <v>#DIV/0!</v>
      </c>
      <c r="X40" s="43"/>
      <c r="Y40" s="43"/>
      <c r="Z40" s="43"/>
      <c r="AA40" s="412" t="e">
        <f t="shared" ref="AA40:AA42" si="16">MAX(W40:Z40)</f>
        <v>#DIV/0!</v>
      </c>
      <c r="AB40" s="43"/>
      <c r="AC40" s="43"/>
      <c r="AD40" s="43"/>
      <c r="AE40" s="412" t="e">
        <f t="shared" ref="AE40:AE42" si="17">AVERAGE(AB40:AD40)</f>
        <v>#DIV/0!</v>
      </c>
      <c r="AF40" s="43"/>
      <c r="AG40" s="44" t="s">
        <v>43</v>
      </c>
      <c r="AH40" s="44"/>
      <c r="AI40" s="412" t="e">
        <f t="shared" ref="AI40:AI42" si="18">MAX(AE40:AH40)</f>
        <v>#DIV/0!</v>
      </c>
      <c r="AJ40" s="419" t="e">
        <f t="shared" ref="AJ40:AJ42" si="19">(K40+S40+AA40+AI40)/4</f>
        <v>#DIV/0!</v>
      </c>
      <c r="AK40" s="420" t="e">
        <f t="shared" ref="AK40:AK42" si="20">IF(AJ40&lt;66,"D",IF(AJ40&lt;78,"C",IF(AJ40&lt;89,"B","A")))</f>
        <v>#DIV/0!</v>
      </c>
      <c r="AL40" s="421" t="e">
        <f t="shared" ref="AL40:AL42" si="21">IF(AJ40&gt;$D$6,"T","TT")</f>
        <v>#DIV/0!</v>
      </c>
    </row>
    <row r="41" spans="1:43" s="2" customFormat="1" ht="12" customHeight="1" x14ac:dyDescent="0.25">
      <c r="A41" s="42">
        <v>31</v>
      </c>
      <c r="B41" s="240" t="s">
        <v>414</v>
      </c>
      <c r="C41" s="241" t="s">
        <v>6</v>
      </c>
      <c r="D41" s="188"/>
      <c r="E41" s="12"/>
      <c r="F41" s="12"/>
      <c r="G41" s="412" t="e">
        <f t="shared" si="11"/>
        <v>#DIV/0!</v>
      </c>
      <c r="H41" s="12"/>
      <c r="I41" s="12"/>
      <c r="J41" s="12"/>
      <c r="K41" s="412" t="e">
        <f t="shared" si="12"/>
        <v>#DIV/0!</v>
      </c>
      <c r="L41" s="12"/>
      <c r="M41" s="12"/>
      <c r="N41" s="43"/>
      <c r="O41" s="412" t="e">
        <f t="shared" si="13"/>
        <v>#DIV/0!</v>
      </c>
      <c r="P41" s="43"/>
      <c r="Q41" s="43"/>
      <c r="R41" s="43"/>
      <c r="S41" s="412" t="e">
        <f t="shared" si="14"/>
        <v>#DIV/0!</v>
      </c>
      <c r="T41" s="43"/>
      <c r="U41" s="43"/>
      <c r="V41" s="43"/>
      <c r="W41" s="412" t="e">
        <f t="shared" si="15"/>
        <v>#DIV/0!</v>
      </c>
      <c r="X41" s="43"/>
      <c r="Y41" s="43"/>
      <c r="Z41" s="43"/>
      <c r="AA41" s="412" t="e">
        <f t="shared" si="16"/>
        <v>#DIV/0!</v>
      </c>
      <c r="AB41" s="43"/>
      <c r="AC41" s="43"/>
      <c r="AD41" s="43"/>
      <c r="AE41" s="412" t="e">
        <f t="shared" si="17"/>
        <v>#DIV/0!</v>
      </c>
      <c r="AF41" s="43"/>
      <c r="AG41" s="44" t="s">
        <v>43</v>
      </c>
      <c r="AH41" s="44"/>
      <c r="AI41" s="412" t="e">
        <f t="shared" si="18"/>
        <v>#DIV/0!</v>
      </c>
      <c r="AJ41" s="419" t="e">
        <f t="shared" si="19"/>
        <v>#DIV/0!</v>
      </c>
      <c r="AK41" s="420" t="e">
        <f t="shared" si="20"/>
        <v>#DIV/0!</v>
      </c>
      <c r="AL41" s="421" t="e">
        <f t="shared" si="21"/>
        <v>#DIV/0!</v>
      </c>
    </row>
    <row r="42" spans="1:43" s="51" customFormat="1" ht="12" customHeight="1" x14ac:dyDescent="0.3">
      <c r="A42" s="190"/>
      <c r="B42" s="258"/>
      <c r="C42" s="245"/>
      <c r="D42" s="275"/>
      <c r="E42" s="54"/>
      <c r="F42" s="54"/>
      <c r="G42" s="484" t="e">
        <f t="shared" si="11"/>
        <v>#DIV/0!</v>
      </c>
      <c r="H42" s="54"/>
      <c r="I42" s="54"/>
      <c r="J42" s="54"/>
      <c r="K42" s="484" t="e">
        <f t="shared" si="12"/>
        <v>#DIV/0!</v>
      </c>
      <c r="L42" s="54"/>
      <c r="M42" s="54"/>
      <c r="N42" s="463"/>
      <c r="O42" s="484" t="e">
        <f t="shared" si="13"/>
        <v>#DIV/0!</v>
      </c>
      <c r="P42" s="463"/>
      <c r="Q42" s="463"/>
      <c r="R42" s="463"/>
      <c r="S42" s="484" t="e">
        <f t="shared" si="14"/>
        <v>#DIV/0!</v>
      </c>
      <c r="T42" s="463"/>
      <c r="U42" s="463"/>
      <c r="V42" s="463"/>
      <c r="W42" s="484" t="e">
        <f t="shared" si="15"/>
        <v>#DIV/0!</v>
      </c>
      <c r="X42" s="463"/>
      <c r="Y42" s="463"/>
      <c r="Z42" s="463"/>
      <c r="AA42" s="484" t="e">
        <f t="shared" si="16"/>
        <v>#DIV/0!</v>
      </c>
      <c r="AB42" s="463"/>
      <c r="AC42" s="463"/>
      <c r="AD42" s="463"/>
      <c r="AE42" s="484" t="e">
        <f t="shared" si="17"/>
        <v>#DIV/0!</v>
      </c>
      <c r="AF42" s="463"/>
      <c r="AG42" s="55" t="s">
        <v>43</v>
      </c>
      <c r="AH42" s="55"/>
      <c r="AI42" s="484" t="e">
        <f t="shared" si="18"/>
        <v>#DIV/0!</v>
      </c>
      <c r="AJ42" s="485" t="e">
        <f t="shared" si="19"/>
        <v>#DIV/0!</v>
      </c>
      <c r="AK42" s="486" t="e">
        <f t="shared" si="20"/>
        <v>#DIV/0!</v>
      </c>
      <c r="AL42" s="467" t="e">
        <f t="shared" si="21"/>
        <v>#DIV/0!</v>
      </c>
    </row>
    <row r="43" spans="1:43" s="2" customFormat="1" ht="6" customHeight="1" x14ac:dyDescent="0.25">
      <c r="A43" s="32"/>
      <c r="B43" s="238"/>
      <c r="C43" s="27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43" s="51" customFormat="1" ht="12" customHeight="1" x14ac:dyDescent="0.3">
      <c r="A44" s="209"/>
      <c r="B44" s="212" t="s">
        <v>83</v>
      </c>
      <c r="C44" s="51" t="s">
        <v>84</v>
      </c>
      <c r="D44" s="213" t="s">
        <v>19</v>
      </c>
      <c r="E44" s="51" t="s">
        <v>90</v>
      </c>
      <c r="M44" s="51" t="s">
        <v>31</v>
      </c>
      <c r="N44" s="213" t="s">
        <v>19</v>
      </c>
      <c r="O44" s="213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5" t="s">
        <v>31</v>
      </c>
      <c r="Z44" s="235" t="s">
        <v>5</v>
      </c>
      <c r="AA44" s="199" t="s">
        <v>220</v>
      </c>
      <c r="AB44" s="199"/>
      <c r="AC44" s="199"/>
      <c r="AD44" s="199"/>
      <c r="AE44" s="199"/>
      <c r="AF44" s="199"/>
      <c r="AG44" s="199"/>
      <c r="AI44" s="200" t="s">
        <v>157</v>
      </c>
      <c r="AJ44" s="210"/>
      <c r="AK44" s="210"/>
      <c r="AL44" s="211"/>
      <c r="AM44" s="37"/>
      <c r="AN44" s="37"/>
      <c r="AO44" s="37"/>
      <c r="AP44" s="37"/>
      <c r="AQ44" s="37"/>
    </row>
    <row r="45" spans="1:43" s="51" customFormat="1" ht="12" customHeight="1" x14ac:dyDescent="0.3">
      <c r="C45" s="51" t="s">
        <v>85</v>
      </c>
      <c r="D45" s="213" t="s">
        <v>19</v>
      </c>
      <c r="E45" s="51" t="s">
        <v>88</v>
      </c>
      <c r="M45" s="51" t="s">
        <v>51</v>
      </c>
      <c r="N45" s="213" t="s">
        <v>19</v>
      </c>
      <c r="O45" s="213"/>
      <c r="P45" s="51" t="s">
        <v>102</v>
      </c>
      <c r="U45" s="37"/>
      <c r="V45" s="37"/>
      <c r="W45" s="37"/>
      <c r="X45" s="37"/>
      <c r="AA45" s="204"/>
      <c r="AB45" s="204"/>
      <c r="AC45" s="265">
        <v>4</v>
      </c>
      <c r="AD45" s="204"/>
      <c r="AE45" s="204"/>
      <c r="AF45" s="204"/>
      <c r="AG45" s="204"/>
      <c r="AI45" s="51" t="s">
        <v>158</v>
      </c>
      <c r="AJ45" s="37"/>
      <c r="AK45" s="37"/>
      <c r="AL45" s="37"/>
      <c r="AM45" s="37"/>
      <c r="AN45" s="37"/>
      <c r="AO45" s="37"/>
      <c r="AP45" s="37"/>
      <c r="AQ45" s="37"/>
    </row>
    <row r="46" spans="1:43" s="51" customFormat="1" ht="12" customHeight="1" x14ac:dyDescent="0.3">
      <c r="C46" s="51" t="s">
        <v>86</v>
      </c>
      <c r="D46" s="213" t="s">
        <v>19</v>
      </c>
      <c r="E46" s="51" t="s">
        <v>89</v>
      </c>
      <c r="K46" s="37"/>
      <c r="L46" s="37"/>
      <c r="M46" s="202" t="s">
        <v>56</v>
      </c>
      <c r="N46" s="213" t="s">
        <v>19</v>
      </c>
      <c r="O46" s="213"/>
      <c r="P46" s="51" t="s">
        <v>164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4"/>
      <c r="AJ46" s="37"/>
      <c r="AK46" s="37"/>
      <c r="AL46" s="37"/>
      <c r="AM46" s="37"/>
      <c r="AN46" s="37"/>
      <c r="AO46" s="37"/>
      <c r="AP46" s="37"/>
      <c r="AQ46" s="37"/>
    </row>
    <row r="47" spans="1:43" s="1" customFormat="1" ht="12" customHeight="1" x14ac:dyDescent="0.3">
      <c r="C47" s="265" t="s">
        <v>176</v>
      </c>
      <c r="D47" s="235" t="s">
        <v>19</v>
      </c>
      <c r="E47" s="51" t="s">
        <v>223</v>
      </c>
      <c r="F47" s="51"/>
      <c r="G47" s="51"/>
      <c r="H47" s="51"/>
      <c r="I47" s="51"/>
      <c r="J47" s="51"/>
      <c r="K47" s="37"/>
      <c r="L47" s="37"/>
      <c r="M47" s="265" t="s">
        <v>169</v>
      </c>
      <c r="N47" s="213" t="s">
        <v>19</v>
      </c>
      <c r="O47" s="213"/>
      <c r="P47" s="51" t="s">
        <v>172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  <c r="AM47"/>
      <c r="AN47"/>
      <c r="AO47"/>
      <c r="AP47"/>
      <c r="AQ47"/>
    </row>
    <row r="48" spans="1:43" s="2" customFormat="1" x14ac:dyDescent="0.3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</row>
    <row r="49" spans="5:10" x14ac:dyDescent="0.3">
      <c r="E49" s="1"/>
      <c r="F49" s="1"/>
      <c r="G49" s="1"/>
      <c r="H49" s="1"/>
      <c r="I49" s="1"/>
      <c r="J49" s="1"/>
    </row>
  </sheetData>
  <mergeCells count="20">
    <mergeCell ref="A1:AL1"/>
    <mergeCell ref="A2:AL2"/>
    <mergeCell ref="A3:AL3"/>
    <mergeCell ref="D7:AI7"/>
    <mergeCell ref="AJ7:AK8"/>
    <mergeCell ref="AL7:AL10"/>
    <mergeCell ref="L8:S8"/>
    <mergeCell ref="T8:AA8"/>
    <mergeCell ref="AB8:AI8"/>
    <mergeCell ref="L9:S9"/>
    <mergeCell ref="T9:AA9"/>
    <mergeCell ref="AB9:AI9"/>
    <mergeCell ref="A4:AL4"/>
    <mergeCell ref="AJ9:AJ10"/>
    <mergeCell ref="AK9:AK10"/>
    <mergeCell ref="A7:A10"/>
    <mergeCell ref="B7:B10"/>
    <mergeCell ref="C9:C10"/>
    <mergeCell ref="D9:K9"/>
    <mergeCell ref="D8:K8"/>
  </mergeCells>
  <conditionalFormatting sqref="AL44">
    <cfRule type="containsText" dxfId="7" priority="2" operator="containsText" text="TT">
      <formula>NOT(ISERROR(SEARCH("TT",AL44)))</formula>
    </cfRule>
  </conditionalFormatting>
  <conditionalFormatting sqref="AL11:AL42">
    <cfRule type="containsText" dxfId="6" priority="1" operator="containsText" text="TT">
      <formula>NOT(ISERROR(SEARCH("TT",AL11)))</formula>
    </cfRule>
  </conditionalFormatting>
  <pageMargins left="0.33" right="0.7" top="0.52" bottom="0.12" header="0.13" footer="0.12"/>
  <pageSetup paperSize="5" orientation="landscape" horizontalDpi="4294967293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R80"/>
  <sheetViews>
    <sheetView topLeftCell="A7" workbookViewId="0">
      <selection activeCell="F27" sqref="F27"/>
    </sheetView>
  </sheetViews>
  <sheetFormatPr defaultRowHeight="14.4" x14ac:dyDescent="0.3"/>
  <cols>
    <col min="1" max="1" width="3.6640625" customWidth="1"/>
    <col min="2" max="2" width="17.33203125" customWidth="1"/>
    <col min="3" max="3" width="9.6640625" customWidth="1"/>
    <col min="4" max="4" width="17" customWidth="1"/>
    <col min="5" max="5" width="8.44140625" customWidth="1"/>
    <col min="6" max="6" width="12.5546875" customWidth="1"/>
    <col min="7" max="8" width="8.6640625" customWidth="1"/>
    <col min="9" max="9" width="14.44140625" customWidth="1"/>
    <col min="10" max="10" width="1" customWidth="1"/>
    <col min="11" max="11" width="3" customWidth="1"/>
    <col min="12" max="12" width="6" customWidth="1"/>
    <col min="13" max="13" width="9.33203125" customWidth="1"/>
    <col min="14" max="14" width="14" customWidth="1"/>
    <col min="15" max="15" width="5.6640625" customWidth="1"/>
    <col min="16" max="16" width="7.33203125" customWidth="1"/>
    <col min="17" max="17" width="7.109375" customWidth="1"/>
    <col min="18" max="18" width="7" customWidth="1"/>
  </cols>
  <sheetData>
    <row r="1" spans="1:44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" customHeight="1" x14ac:dyDescent="0.3">
      <c r="A2" s="526" t="s">
        <v>34</v>
      </c>
      <c r="B2" s="526"/>
      <c r="C2" s="526"/>
      <c r="D2" s="526"/>
      <c r="E2" s="526"/>
      <c r="F2" s="526"/>
      <c r="G2" s="526"/>
      <c r="H2" s="526"/>
      <c r="I2" s="526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3"/>
    <row r="5" spans="1:44" x14ac:dyDescent="0.3">
      <c r="A5" s="577" t="s">
        <v>11</v>
      </c>
      <c r="B5" s="577"/>
      <c r="C5" s="577"/>
      <c r="D5" s="577"/>
      <c r="E5" s="577"/>
      <c r="F5" s="577"/>
      <c r="G5" s="577"/>
      <c r="H5" s="577"/>
      <c r="I5" s="577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3">
      <c r="A6" s="79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24" t="s">
        <v>94</v>
      </c>
      <c r="B7" s="524" t="s">
        <v>14</v>
      </c>
      <c r="C7" s="579" t="s">
        <v>15</v>
      </c>
      <c r="D7" s="581" t="s">
        <v>7</v>
      </c>
      <c r="E7" s="34" t="s">
        <v>8</v>
      </c>
      <c r="F7" s="579" t="s">
        <v>16</v>
      </c>
      <c r="G7" s="34" t="s">
        <v>17</v>
      </c>
      <c r="H7" s="68" t="s">
        <v>95</v>
      </c>
      <c r="I7" s="524" t="s">
        <v>18</v>
      </c>
    </row>
    <row r="8" spans="1:44" s="1" customFormat="1" ht="15" customHeight="1" thickBot="1" x14ac:dyDescent="0.25">
      <c r="A8" s="578"/>
      <c r="B8" s="578"/>
      <c r="C8" s="580"/>
      <c r="D8" s="582"/>
      <c r="E8" s="35" t="s">
        <v>9</v>
      </c>
      <c r="F8" s="580"/>
      <c r="G8" s="35" t="s">
        <v>10</v>
      </c>
      <c r="H8" s="69" t="s">
        <v>96</v>
      </c>
      <c r="I8" s="583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.75" customHeight="1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.75" customHeight="1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.75" customHeight="1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.75" customHeight="1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.75" customHeight="1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.75" customHeight="1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.75" customHeight="1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.75" customHeight="1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.75" customHeight="1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.75" customHeight="1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.75" customHeight="1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.75" customHeight="1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.75" customHeight="1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.75" customHeight="1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.75" customHeight="1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.75" customHeight="1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.75" customHeight="1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.75" customHeight="1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.75" customHeight="1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.75" customHeight="1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.75" customHeight="1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.75" customHeight="1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.75" customHeight="1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customHeight="1" x14ac:dyDescent="0.25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2.75" customHeight="1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.75" customHeight="1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customHeight="1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2.75" customHeight="1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.75" customHeight="1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.75" customHeight="1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.75" customHeight="1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.75" customHeight="1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.75" customHeight="1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.75" customHeight="1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.75" customHeight="1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.75" customHeight="1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.75" customHeight="1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.75" customHeight="1" x14ac:dyDescent="0.25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.75" customHeight="1" x14ac:dyDescent="0.25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.75" customHeight="1" x14ac:dyDescent="0.25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.75" customHeight="1" x14ac:dyDescent="0.25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.75" customHeight="1" x14ac:dyDescent="0.25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.75" customHeight="1" x14ac:dyDescent="0.25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.75" customHeight="1" x14ac:dyDescent="0.25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customHeight="1" x14ac:dyDescent="0.25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.75" customHeight="1" x14ac:dyDescent="0.25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.75" customHeight="1" x14ac:dyDescent="0.25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customHeight="1" x14ac:dyDescent="0.25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.75" customHeight="1" x14ac:dyDescent="0.25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.75" customHeight="1" x14ac:dyDescent="0.25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customHeight="1" x14ac:dyDescent="0.25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.75" customHeight="1" x14ac:dyDescent="0.25">
      <c r="A68" s="26"/>
      <c r="B68" s="18"/>
      <c r="C68" s="19"/>
      <c r="D68" s="18"/>
      <c r="E68" s="19"/>
      <c r="F68" s="20"/>
      <c r="G68" s="18"/>
      <c r="H68" s="18"/>
      <c r="I68" s="18"/>
    </row>
    <row r="69" spans="1:21" ht="6.75" customHeight="1" x14ac:dyDescent="0.3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3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ht="12.9" customHeight="1" x14ac:dyDescent="0.3">
      <c r="G71" s="30" t="s">
        <v>98</v>
      </c>
    </row>
    <row r="72" spans="1:21" ht="12.9" customHeight="1" x14ac:dyDescent="0.3"/>
    <row r="73" spans="1:21" ht="12.9" customHeight="1" x14ac:dyDescent="0.3"/>
    <row r="74" spans="1:21" ht="12.9" customHeight="1" x14ac:dyDescent="0.3"/>
    <row r="75" spans="1:21" ht="12.9" customHeight="1" x14ac:dyDescent="0.3">
      <c r="G75" t="s">
        <v>99</v>
      </c>
    </row>
    <row r="76" spans="1:21" ht="12.9" customHeight="1" x14ac:dyDescent="0.3">
      <c r="G76" s="30" t="s">
        <v>46</v>
      </c>
    </row>
    <row r="77" spans="1:21" ht="12.9" customHeight="1" x14ac:dyDescent="0.3"/>
    <row r="78" spans="1:21" ht="12.9" customHeight="1" x14ac:dyDescent="0.3"/>
    <row r="79" spans="1:21" ht="12.75" customHeight="1" x14ac:dyDescent="0.3"/>
    <row r="80" spans="1:21" ht="12.75" customHeight="1" x14ac:dyDescent="0.3"/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5" right="0.25" top="0.33" bottom="0.2" header="0.3" footer="0.2"/>
  <pageSetup paperSize="5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T49"/>
  <sheetViews>
    <sheetView topLeftCell="D1" workbookViewId="0">
      <selection activeCell="M19" sqref="M19"/>
    </sheetView>
  </sheetViews>
  <sheetFormatPr defaultRowHeight="14.4" x14ac:dyDescent="0.3"/>
  <cols>
    <col min="1" max="1" width="3.6640625" customWidth="1"/>
    <col min="2" max="2" width="22.6640625" customWidth="1"/>
    <col min="3" max="3" width="3.5546875" style="28" customWidth="1"/>
    <col min="4" max="35" width="3.5546875" customWidth="1"/>
    <col min="36" max="38" width="4.33203125" customWidth="1"/>
    <col min="39" max="39" width="14" customWidth="1"/>
    <col min="40" max="40" width="5.6640625" customWidth="1"/>
    <col min="41" max="41" width="7.33203125" customWidth="1"/>
    <col min="42" max="42" width="7.109375" customWidth="1"/>
    <col min="43" max="43" width="7" customWidth="1"/>
  </cols>
  <sheetData>
    <row r="1" spans="1:43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74"/>
      <c r="AN1" s="74"/>
    </row>
    <row r="2" spans="1:43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74"/>
      <c r="AN2" s="74"/>
    </row>
    <row r="3" spans="1:43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75"/>
      <c r="AN3" s="75"/>
    </row>
    <row r="4" spans="1:43" ht="15" customHeight="1" x14ac:dyDescent="0.3">
      <c r="A4" s="526" t="s">
        <v>163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75"/>
      <c r="AN4" s="75"/>
    </row>
    <row r="5" spans="1:43" s="2" customFormat="1" ht="12.75" customHeight="1" x14ac:dyDescent="0.2">
      <c r="A5" s="3" t="s">
        <v>22</v>
      </c>
      <c r="B5" s="4"/>
      <c r="C5" s="472" t="s">
        <v>23</v>
      </c>
      <c r="D5" s="472" t="str">
        <f>D.Hadir_7A!E7</f>
        <v>7A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472" t="s">
        <v>19</v>
      </c>
      <c r="AG5" s="10" t="str">
        <f>[1]D.Hadir_9A!E7</f>
        <v>. . . . . . . . . . . . . . . . . . . .</v>
      </c>
      <c r="AJ5" s="4"/>
      <c r="AK5" s="4"/>
      <c r="AO5" s="5"/>
    </row>
    <row r="6" spans="1:43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03" t="s">
        <v>38</v>
      </c>
      <c r="AA6" s="4"/>
      <c r="AB6" s="4"/>
      <c r="AC6" s="10"/>
      <c r="AD6" s="10"/>
      <c r="AE6" s="10"/>
      <c r="AF6" s="472" t="s">
        <v>19</v>
      </c>
      <c r="AG6" s="10" t="str">
        <f>[1]D.Hadir_9A!E9</f>
        <v>5 (Ganjil)</v>
      </c>
      <c r="AJ6" s="501" t="s">
        <v>423</v>
      </c>
      <c r="AK6" s="1" t="str">
        <f>[1]D.Hadir_9A!I9</f>
        <v>2020 - 2021</v>
      </c>
      <c r="AO6" s="4"/>
    </row>
    <row r="7" spans="1:43" s="2" customFormat="1" ht="12" customHeight="1" x14ac:dyDescent="0.3">
      <c r="A7" s="557" t="s">
        <v>0</v>
      </c>
      <c r="B7" s="551" t="s">
        <v>4</v>
      </c>
      <c r="C7" s="434"/>
      <c r="D7" s="564" t="s">
        <v>52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73"/>
      <c r="AJ7" s="538" t="s">
        <v>31</v>
      </c>
      <c r="AK7" s="539"/>
      <c r="AL7" s="542" t="s">
        <v>2</v>
      </c>
      <c r="AM7"/>
      <c r="AN7"/>
      <c r="AO7"/>
      <c r="AP7"/>
      <c r="AQ7"/>
    </row>
    <row r="8" spans="1:43" s="2" customFormat="1" ht="12" customHeight="1" x14ac:dyDescent="0.3">
      <c r="A8" s="558"/>
      <c r="B8" s="552"/>
      <c r="C8" s="436" t="s">
        <v>47</v>
      </c>
      <c r="D8" s="574">
        <v>4.0999999999999996</v>
      </c>
      <c r="E8" s="575"/>
      <c r="F8" s="575"/>
      <c r="G8" s="575"/>
      <c r="H8" s="575"/>
      <c r="I8" s="575"/>
      <c r="J8" s="575"/>
      <c r="K8" s="576"/>
      <c r="L8" s="574">
        <v>4.2</v>
      </c>
      <c r="M8" s="575"/>
      <c r="N8" s="575"/>
      <c r="O8" s="575"/>
      <c r="P8" s="575"/>
      <c r="Q8" s="575"/>
      <c r="R8" s="575"/>
      <c r="S8" s="576"/>
      <c r="T8" s="574">
        <v>4.3</v>
      </c>
      <c r="U8" s="575"/>
      <c r="V8" s="575"/>
      <c r="W8" s="575"/>
      <c r="X8" s="575"/>
      <c r="Y8" s="575"/>
      <c r="Z8" s="575"/>
      <c r="AA8" s="576"/>
      <c r="AB8" s="574">
        <v>4.3</v>
      </c>
      <c r="AC8" s="575"/>
      <c r="AD8" s="575"/>
      <c r="AE8" s="575"/>
      <c r="AF8" s="575"/>
      <c r="AG8" s="575"/>
      <c r="AH8" s="575"/>
      <c r="AI8" s="575"/>
      <c r="AJ8" s="540"/>
      <c r="AK8" s="541"/>
      <c r="AL8" s="543"/>
      <c r="AM8"/>
      <c r="AN8"/>
      <c r="AO8"/>
      <c r="AP8"/>
      <c r="AQ8"/>
    </row>
    <row r="9" spans="1:43" s="2" customFormat="1" ht="14.25" customHeight="1" x14ac:dyDescent="0.3">
      <c r="A9" s="558"/>
      <c r="B9" s="552"/>
      <c r="C9" s="562" t="s">
        <v>1</v>
      </c>
      <c r="D9" s="564" t="s">
        <v>79</v>
      </c>
      <c r="E9" s="565"/>
      <c r="F9" s="565"/>
      <c r="G9" s="565"/>
      <c r="H9" s="565"/>
      <c r="I9" s="565"/>
      <c r="J9" s="565"/>
      <c r="K9" s="566"/>
      <c r="L9" s="570" t="s">
        <v>80</v>
      </c>
      <c r="M9" s="571"/>
      <c r="N9" s="571"/>
      <c r="O9" s="571"/>
      <c r="P9" s="571"/>
      <c r="Q9" s="571"/>
      <c r="R9" s="571"/>
      <c r="S9" s="539"/>
      <c r="T9" s="570" t="s">
        <v>81</v>
      </c>
      <c r="U9" s="571"/>
      <c r="V9" s="571"/>
      <c r="W9" s="571"/>
      <c r="X9" s="571"/>
      <c r="Y9" s="571"/>
      <c r="Z9" s="571"/>
      <c r="AA9" s="539"/>
      <c r="AB9" s="570" t="s">
        <v>82</v>
      </c>
      <c r="AC9" s="571"/>
      <c r="AD9" s="571"/>
      <c r="AE9" s="571"/>
      <c r="AF9" s="571"/>
      <c r="AG9" s="571"/>
      <c r="AH9" s="571"/>
      <c r="AI9" s="571"/>
      <c r="AJ9" s="547" t="s">
        <v>70</v>
      </c>
      <c r="AK9" s="542" t="s">
        <v>71</v>
      </c>
      <c r="AL9" s="543"/>
      <c r="AM9"/>
      <c r="AN9"/>
      <c r="AO9"/>
      <c r="AP9"/>
      <c r="AQ9"/>
    </row>
    <row r="10" spans="1:43" s="2" customFormat="1" ht="14.25" customHeight="1" x14ac:dyDescent="0.3">
      <c r="A10" s="559"/>
      <c r="B10" s="553"/>
      <c r="C10" s="563"/>
      <c r="D10" s="435" t="s">
        <v>48</v>
      </c>
      <c r="E10" s="435" t="s">
        <v>49</v>
      </c>
      <c r="F10" s="433" t="s">
        <v>50</v>
      </c>
      <c r="G10" s="433" t="s">
        <v>219</v>
      </c>
      <c r="H10" s="408" t="s">
        <v>56</v>
      </c>
      <c r="I10" s="408" t="s">
        <v>57</v>
      </c>
      <c r="J10" s="408" t="s">
        <v>58</v>
      </c>
      <c r="K10" s="408" t="s">
        <v>169</v>
      </c>
      <c r="L10" s="435" t="s">
        <v>48</v>
      </c>
      <c r="M10" s="435" t="s">
        <v>49</v>
      </c>
      <c r="N10" s="433" t="s">
        <v>50</v>
      </c>
      <c r="O10" s="433" t="s">
        <v>219</v>
      </c>
      <c r="P10" s="408" t="s">
        <v>56</v>
      </c>
      <c r="Q10" s="408" t="s">
        <v>57</v>
      </c>
      <c r="R10" s="408" t="s">
        <v>58</v>
      </c>
      <c r="S10" s="408" t="s">
        <v>169</v>
      </c>
      <c r="T10" s="435" t="s">
        <v>48</v>
      </c>
      <c r="U10" s="435" t="s">
        <v>49</v>
      </c>
      <c r="V10" s="433" t="s">
        <v>50</v>
      </c>
      <c r="W10" s="433" t="s">
        <v>219</v>
      </c>
      <c r="X10" s="408" t="s">
        <v>56</v>
      </c>
      <c r="Y10" s="408" t="s">
        <v>57</v>
      </c>
      <c r="Z10" s="408" t="s">
        <v>58</v>
      </c>
      <c r="AA10" s="408" t="s">
        <v>169</v>
      </c>
      <c r="AB10" s="435" t="s">
        <v>48</v>
      </c>
      <c r="AC10" s="435" t="s">
        <v>49</v>
      </c>
      <c r="AD10" s="433" t="s">
        <v>50</v>
      </c>
      <c r="AE10" s="433" t="s">
        <v>219</v>
      </c>
      <c r="AF10" s="408" t="s">
        <v>56</v>
      </c>
      <c r="AG10" s="408" t="s">
        <v>57</v>
      </c>
      <c r="AH10" s="408" t="s">
        <v>58</v>
      </c>
      <c r="AI10" s="440" t="s">
        <v>169</v>
      </c>
      <c r="AJ10" s="548"/>
      <c r="AK10" s="572"/>
      <c r="AL10" s="572"/>
      <c r="AM10"/>
      <c r="AN10"/>
      <c r="AO10"/>
      <c r="AP10"/>
      <c r="AQ10"/>
    </row>
    <row r="11" spans="1:43" s="2" customFormat="1" ht="12" customHeight="1" x14ac:dyDescent="0.3">
      <c r="A11" s="439">
        <v>1</v>
      </c>
      <c r="B11" s="475" t="s">
        <v>224</v>
      </c>
      <c r="C11" s="477" t="s">
        <v>12</v>
      </c>
      <c r="D11" s="61">
        <v>88</v>
      </c>
      <c r="E11" s="61"/>
      <c r="F11" s="61"/>
      <c r="G11" s="700">
        <f>AVERAGE(D11:F11)</f>
        <v>88</v>
      </c>
      <c r="H11" s="403"/>
      <c r="I11" s="403"/>
      <c r="J11" s="403"/>
      <c r="K11" s="700">
        <f>MAX(G11:J11)</f>
        <v>88</v>
      </c>
      <c r="L11" s="403"/>
      <c r="M11" s="403">
        <v>70</v>
      </c>
      <c r="N11" s="406"/>
      <c r="O11" s="700">
        <f>AVERAGE(L11:N11)</f>
        <v>70</v>
      </c>
      <c r="P11" s="403"/>
      <c r="Q11" s="403"/>
      <c r="R11" s="403"/>
      <c r="S11" s="700">
        <f>MAX(O11:R11)</f>
        <v>70</v>
      </c>
      <c r="T11" s="406">
        <v>68</v>
      </c>
      <c r="U11" s="406">
        <v>70</v>
      </c>
      <c r="V11" s="406"/>
      <c r="W11" s="700">
        <f>AVERAGE(T11:V11)</f>
        <v>69</v>
      </c>
      <c r="X11" s="403"/>
      <c r="Y11" s="403"/>
      <c r="Z11" s="403"/>
      <c r="AA11" s="700">
        <f>MAX(W11:Z11)</f>
        <v>69</v>
      </c>
      <c r="AB11" s="406">
        <v>88</v>
      </c>
      <c r="AC11" s="406"/>
      <c r="AD11" s="406"/>
      <c r="AE11" s="700">
        <f>AVERAGE(AB11:AD11)</f>
        <v>88</v>
      </c>
      <c r="AF11" s="403"/>
      <c r="AG11" s="403"/>
      <c r="AH11" s="403"/>
      <c r="AI11" s="700">
        <f>MAX(AE11:AH11)</f>
        <v>88</v>
      </c>
      <c r="AJ11" s="701">
        <f>(K11+S11+AA11+AI11)/4</f>
        <v>78.75</v>
      </c>
      <c r="AK11" s="702" t="str">
        <f>IF(AJ11&lt;66,"D",IF(AJ11&lt;78,"C",IF(AJ11&lt;89,"B","A")))</f>
        <v>B</v>
      </c>
      <c r="AL11" s="703" t="str">
        <f>IF(AJ11&gt;$D$6,"T","TT")</f>
        <v>T</v>
      </c>
      <c r="AM11"/>
      <c r="AN11"/>
      <c r="AO11"/>
      <c r="AP11"/>
      <c r="AQ11"/>
    </row>
    <row r="12" spans="1:43" s="2" customFormat="1" ht="12" customHeight="1" x14ac:dyDescent="0.3">
      <c r="A12" s="42">
        <v>2</v>
      </c>
      <c r="B12" s="240" t="s">
        <v>225</v>
      </c>
      <c r="C12" s="241" t="s">
        <v>12</v>
      </c>
      <c r="D12" s="62"/>
      <c r="E12" s="62"/>
      <c r="F12" s="62"/>
      <c r="G12" s="412" t="e">
        <f t="shared" ref="G12:G39" si="0">AVERAGE(D12:F12)</f>
        <v>#DIV/0!</v>
      </c>
      <c r="H12" s="43"/>
      <c r="I12" s="43"/>
      <c r="J12" s="43"/>
      <c r="K12" s="412" t="e">
        <f t="shared" ref="K12:K39" si="1">MAX(G12:J12)</f>
        <v>#DIV/0!</v>
      </c>
      <c r="L12" s="43"/>
      <c r="M12" s="43"/>
      <c r="N12" s="40"/>
      <c r="O12" s="412" t="e">
        <f t="shared" ref="O12:O38" si="2">AVERAGE(L12:N12)</f>
        <v>#DIV/0!</v>
      </c>
      <c r="P12" s="40"/>
      <c r="Q12" s="40"/>
      <c r="R12" s="40"/>
      <c r="S12" s="412" t="e">
        <f t="shared" ref="S12:S39" si="3">MAX(O12:R12)</f>
        <v>#DIV/0!</v>
      </c>
      <c r="T12" s="40"/>
      <c r="U12" s="40"/>
      <c r="V12" s="40"/>
      <c r="W12" s="412" t="e">
        <f t="shared" ref="W12:W39" si="4">AVERAGE(T12:V12)</f>
        <v>#DIV/0!</v>
      </c>
      <c r="X12" s="40"/>
      <c r="Y12" s="40"/>
      <c r="Z12" s="40"/>
      <c r="AA12" s="412" t="e">
        <f t="shared" ref="AA12:AA39" si="5">MAX(W12:Z12)</f>
        <v>#DIV/0!</v>
      </c>
      <c r="AB12" s="40"/>
      <c r="AC12" s="40"/>
      <c r="AD12" s="40"/>
      <c r="AE12" s="412" t="e">
        <f t="shared" ref="AE12:AE39" si="6">AVERAGE(AB12:AD12)</f>
        <v>#DIV/0!</v>
      </c>
      <c r="AF12" s="40"/>
      <c r="AG12" s="184" t="s">
        <v>43</v>
      </c>
      <c r="AH12" s="184"/>
      <c r="AI12" s="412" t="e">
        <f t="shared" ref="AI12:AI39" si="7">MAX(AE12:AH12)</f>
        <v>#DIV/0!</v>
      </c>
      <c r="AJ12" s="419" t="e">
        <f t="shared" ref="AJ12:AJ39" si="8">(K12+S12+AA12+AI12)/4</f>
        <v>#DIV/0!</v>
      </c>
      <c r="AK12" s="420" t="e">
        <f t="shared" ref="AK12:AK39" si="9">IF(AJ12&lt;66,"D",IF(AJ12&lt;78,"C",IF(AJ12&lt;89,"B","A")))</f>
        <v>#DIV/0!</v>
      </c>
      <c r="AL12" s="421" t="e">
        <f t="shared" ref="AL12:AL39" si="10">IF(AJ12&gt;$D$6,"T","TT")</f>
        <v>#DIV/0!</v>
      </c>
      <c r="AM12"/>
      <c r="AN12"/>
      <c r="AO12"/>
      <c r="AP12"/>
      <c r="AQ12"/>
    </row>
    <row r="13" spans="1:43" s="2" customFormat="1" ht="12" customHeight="1" x14ac:dyDescent="0.3">
      <c r="A13" s="42">
        <v>3</v>
      </c>
      <c r="B13" s="240" t="s">
        <v>226</v>
      </c>
      <c r="C13" s="241" t="s">
        <v>6</v>
      </c>
      <c r="D13" s="63"/>
      <c r="E13" s="63"/>
      <c r="F13" s="63"/>
      <c r="G13" s="412" t="e">
        <f t="shared" si="0"/>
        <v>#DIV/0!</v>
      </c>
      <c r="H13" s="46"/>
      <c r="I13" s="46"/>
      <c r="J13" s="46"/>
      <c r="K13" s="412" t="e">
        <f t="shared" si="1"/>
        <v>#DIV/0!</v>
      </c>
      <c r="L13" s="46"/>
      <c r="M13" s="46"/>
      <c r="N13" s="43"/>
      <c r="O13" s="412" t="e">
        <f t="shared" si="2"/>
        <v>#DIV/0!</v>
      </c>
      <c r="P13" s="43"/>
      <c r="Q13" s="43"/>
      <c r="R13" s="43"/>
      <c r="S13" s="412" t="e">
        <f t="shared" si="3"/>
        <v>#DIV/0!</v>
      </c>
      <c r="T13" s="43"/>
      <c r="U13" s="43"/>
      <c r="V13" s="43"/>
      <c r="W13" s="412" t="e">
        <f t="shared" si="4"/>
        <v>#DIV/0!</v>
      </c>
      <c r="X13" s="43"/>
      <c r="Y13" s="43"/>
      <c r="Z13" s="43"/>
      <c r="AA13" s="412" t="e">
        <f t="shared" si="5"/>
        <v>#DIV/0!</v>
      </c>
      <c r="AB13" s="43"/>
      <c r="AC13" s="43"/>
      <c r="AD13" s="43"/>
      <c r="AE13" s="412" t="e">
        <f t="shared" si="6"/>
        <v>#DIV/0!</v>
      </c>
      <c r="AF13" s="43"/>
      <c r="AG13" s="44" t="s">
        <v>43</v>
      </c>
      <c r="AH13" s="44"/>
      <c r="AI13" s="412" t="e">
        <f t="shared" si="7"/>
        <v>#DIV/0!</v>
      </c>
      <c r="AJ13" s="419" t="e">
        <f t="shared" si="8"/>
        <v>#DIV/0!</v>
      </c>
      <c r="AK13" s="420" t="e">
        <f t="shared" si="9"/>
        <v>#DIV/0!</v>
      </c>
      <c r="AL13" s="421" t="e">
        <f t="shared" si="10"/>
        <v>#DIV/0!</v>
      </c>
      <c r="AM13"/>
      <c r="AN13"/>
      <c r="AO13"/>
      <c r="AP13"/>
      <c r="AQ13"/>
    </row>
    <row r="14" spans="1:43" s="2" customFormat="1" ht="12" customHeight="1" x14ac:dyDescent="0.3">
      <c r="A14" s="42">
        <v>4</v>
      </c>
      <c r="B14" s="240" t="s">
        <v>227</v>
      </c>
      <c r="C14" s="241" t="s">
        <v>6</v>
      </c>
      <c r="D14" s="63"/>
      <c r="E14" s="63"/>
      <c r="F14" s="63"/>
      <c r="G14" s="412" t="e">
        <f t="shared" si="0"/>
        <v>#DIV/0!</v>
      </c>
      <c r="H14" s="43"/>
      <c r="I14" s="43"/>
      <c r="J14" s="43"/>
      <c r="K14" s="412" t="e">
        <f t="shared" si="1"/>
        <v>#DIV/0!</v>
      </c>
      <c r="L14" s="43"/>
      <c r="M14" s="43"/>
      <c r="N14" s="43"/>
      <c r="O14" s="412" t="e">
        <f t="shared" si="2"/>
        <v>#DIV/0!</v>
      </c>
      <c r="P14" s="43"/>
      <c r="Q14" s="43"/>
      <c r="R14" s="43"/>
      <c r="S14" s="412" t="e">
        <f t="shared" si="3"/>
        <v>#DIV/0!</v>
      </c>
      <c r="T14" s="43"/>
      <c r="U14" s="43"/>
      <c r="V14" s="43"/>
      <c r="W14" s="412" t="e">
        <f t="shared" si="4"/>
        <v>#DIV/0!</v>
      </c>
      <c r="X14" s="43"/>
      <c r="Y14" s="43"/>
      <c r="Z14" s="43"/>
      <c r="AA14" s="412" t="e">
        <f t="shared" si="5"/>
        <v>#DIV/0!</v>
      </c>
      <c r="AB14" s="43"/>
      <c r="AC14" s="43"/>
      <c r="AD14" s="43"/>
      <c r="AE14" s="412" t="e">
        <f t="shared" si="6"/>
        <v>#DIV/0!</v>
      </c>
      <c r="AF14" s="43"/>
      <c r="AG14" s="44" t="s">
        <v>43</v>
      </c>
      <c r="AH14" s="44"/>
      <c r="AI14" s="412" t="e">
        <f t="shared" si="7"/>
        <v>#DIV/0!</v>
      </c>
      <c r="AJ14" s="419" t="e">
        <f t="shared" si="8"/>
        <v>#DIV/0!</v>
      </c>
      <c r="AK14" s="420" t="e">
        <f t="shared" si="9"/>
        <v>#DIV/0!</v>
      </c>
      <c r="AL14" s="421" t="e">
        <f t="shared" si="10"/>
        <v>#DIV/0!</v>
      </c>
      <c r="AM14"/>
      <c r="AN14"/>
      <c r="AO14"/>
      <c r="AP14"/>
      <c r="AQ14"/>
    </row>
    <row r="15" spans="1:43" s="2" customFormat="1" ht="12" customHeight="1" x14ac:dyDescent="0.3">
      <c r="A15" s="42">
        <v>5</v>
      </c>
      <c r="B15" s="240" t="s">
        <v>228</v>
      </c>
      <c r="C15" s="241" t="s">
        <v>6</v>
      </c>
      <c r="D15" s="63"/>
      <c r="E15" s="63"/>
      <c r="F15" s="63"/>
      <c r="G15" s="412" t="e">
        <f t="shared" si="0"/>
        <v>#DIV/0!</v>
      </c>
      <c r="H15" s="43"/>
      <c r="I15" s="43"/>
      <c r="J15" s="43"/>
      <c r="K15" s="412" t="e">
        <f t="shared" si="1"/>
        <v>#DIV/0!</v>
      </c>
      <c r="L15" s="43"/>
      <c r="M15" s="43"/>
      <c r="N15" s="46"/>
      <c r="O15" s="412" t="e">
        <f t="shared" si="2"/>
        <v>#DIV/0!</v>
      </c>
      <c r="P15" s="46"/>
      <c r="Q15" s="46"/>
      <c r="R15" s="46"/>
      <c r="S15" s="412" t="e">
        <f t="shared" si="3"/>
        <v>#DIV/0!</v>
      </c>
      <c r="T15" s="46"/>
      <c r="U15" s="46"/>
      <c r="V15" s="46"/>
      <c r="W15" s="412" t="e">
        <f t="shared" si="4"/>
        <v>#DIV/0!</v>
      </c>
      <c r="X15" s="46"/>
      <c r="Y15" s="46"/>
      <c r="Z15" s="46"/>
      <c r="AA15" s="412" t="e">
        <f t="shared" si="5"/>
        <v>#DIV/0!</v>
      </c>
      <c r="AB15" s="46"/>
      <c r="AC15" s="46"/>
      <c r="AD15" s="46"/>
      <c r="AE15" s="412" t="e">
        <f t="shared" si="6"/>
        <v>#DIV/0!</v>
      </c>
      <c r="AF15" s="46"/>
      <c r="AG15" s="44" t="s">
        <v>43</v>
      </c>
      <c r="AH15" s="44"/>
      <c r="AI15" s="412" t="e">
        <f t="shared" si="7"/>
        <v>#DIV/0!</v>
      </c>
      <c r="AJ15" s="419" t="e">
        <f t="shared" si="8"/>
        <v>#DIV/0!</v>
      </c>
      <c r="AK15" s="420" t="e">
        <f t="shared" si="9"/>
        <v>#DIV/0!</v>
      </c>
      <c r="AL15" s="421" t="e">
        <f t="shared" si="10"/>
        <v>#DIV/0!</v>
      </c>
      <c r="AM15"/>
      <c r="AN15"/>
      <c r="AO15"/>
      <c r="AP15"/>
      <c r="AQ15"/>
    </row>
    <row r="16" spans="1:43" s="2" customFormat="1" ht="12" customHeight="1" x14ac:dyDescent="0.3">
      <c r="A16" s="195">
        <v>6</v>
      </c>
      <c r="B16" s="240" t="s">
        <v>229</v>
      </c>
      <c r="C16" s="241" t="s">
        <v>6</v>
      </c>
      <c r="D16" s="63"/>
      <c r="E16" s="63"/>
      <c r="F16" s="63"/>
      <c r="G16" s="412" t="e">
        <f t="shared" si="0"/>
        <v>#DIV/0!</v>
      </c>
      <c r="H16" s="43"/>
      <c r="I16" s="43"/>
      <c r="J16" s="43"/>
      <c r="K16" s="412" t="e">
        <f t="shared" si="1"/>
        <v>#DIV/0!</v>
      </c>
      <c r="L16" s="43"/>
      <c r="M16" s="43"/>
      <c r="N16" s="43"/>
      <c r="O16" s="412" t="e">
        <f t="shared" si="2"/>
        <v>#DIV/0!</v>
      </c>
      <c r="P16" s="43"/>
      <c r="Q16" s="43"/>
      <c r="R16" s="43"/>
      <c r="S16" s="412" t="e">
        <f t="shared" si="3"/>
        <v>#DIV/0!</v>
      </c>
      <c r="T16" s="43"/>
      <c r="U16" s="43"/>
      <c r="V16" s="43"/>
      <c r="W16" s="412" t="e">
        <f t="shared" si="4"/>
        <v>#DIV/0!</v>
      </c>
      <c r="X16" s="43"/>
      <c r="Y16" s="43"/>
      <c r="Z16" s="43"/>
      <c r="AA16" s="412" t="e">
        <f t="shared" si="5"/>
        <v>#DIV/0!</v>
      </c>
      <c r="AB16" s="43"/>
      <c r="AC16" s="43"/>
      <c r="AD16" s="43"/>
      <c r="AE16" s="412" t="e">
        <f t="shared" si="6"/>
        <v>#DIV/0!</v>
      </c>
      <c r="AF16" s="43"/>
      <c r="AG16" s="44" t="s">
        <v>43</v>
      </c>
      <c r="AH16" s="44"/>
      <c r="AI16" s="412" t="e">
        <f t="shared" si="7"/>
        <v>#DIV/0!</v>
      </c>
      <c r="AJ16" s="419" t="e">
        <f t="shared" si="8"/>
        <v>#DIV/0!</v>
      </c>
      <c r="AK16" s="420" t="e">
        <f t="shared" si="9"/>
        <v>#DIV/0!</v>
      </c>
      <c r="AL16" s="421" t="e">
        <f t="shared" si="10"/>
        <v>#DIV/0!</v>
      </c>
      <c r="AM16"/>
      <c r="AN16"/>
      <c r="AO16"/>
      <c r="AP16"/>
      <c r="AQ16"/>
    </row>
    <row r="17" spans="1:43" s="2" customFormat="1" ht="12" customHeight="1" x14ac:dyDescent="0.3">
      <c r="A17" s="42">
        <v>7</v>
      </c>
      <c r="B17" s="240" t="s">
        <v>230</v>
      </c>
      <c r="C17" s="241" t="s">
        <v>6</v>
      </c>
      <c r="D17" s="62"/>
      <c r="E17" s="62"/>
      <c r="F17" s="62"/>
      <c r="G17" s="412" t="e">
        <f t="shared" si="0"/>
        <v>#DIV/0!</v>
      </c>
      <c r="H17" s="43"/>
      <c r="I17" s="43"/>
      <c r="J17" s="43"/>
      <c r="K17" s="412" t="e">
        <f t="shared" si="1"/>
        <v>#DIV/0!</v>
      </c>
      <c r="L17" s="43"/>
      <c r="M17" s="43"/>
      <c r="N17" s="43"/>
      <c r="O17" s="412" t="e">
        <f t="shared" si="2"/>
        <v>#DIV/0!</v>
      </c>
      <c r="P17" s="43"/>
      <c r="Q17" s="43"/>
      <c r="R17" s="43"/>
      <c r="S17" s="412" t="e">
        <f t="shared" si="3"/>
        <v>#DIV/0!</v>
      </c>
      <c r="T17" s="43"/>
      <c r="U17" s="43"/>
      <c r="V17" s="43"/>
      <c r="W17" s="412" t="e">
        <f t="shared" si="4"/>
        <v>#DIV/0!</v>
      </c>
      <c r="X17" s="43"/>
      <c r="Y17" s="43"/>
      <c r="Z17" s="43"/>
      <c r="AA17" s="412" t="e">
        <f t="shared" si="5"/>
        <v>#DIV/0!</v>
      </c>
      <c r="AB17" s="43"/>
      <c r="AC17" s="43"/>
      <c r="AD17" s="43"/>
      <c r="AE17" s="412" t="e">
        <f t="shared" si="6"/>
        <v>#DIV/0!</v>
      </c>
      <c r="AF17" s="43"/>
      <c r="AG17" s="44" t="s">
        <v>43</v>
      </c>
      <c r="AH17" s="44"/>
      <c r="AI17" s="412" t="e">
        <f t="shared" si="7"/>
        <v>#DIV/0!</v>
      </c>
      <c r="AJ17" s="419" t="e">
        <f t="shared" si="8"/>
        <v>#DIV/0!</v>
      </c>
      <c r="AK17" s="420" t="e">
        <f t="shared" si="9"/>
        <v>#DIV/0!</v>
      </c>
      <c r="AL17" s="421" t="e">
        <f t="shared" si="10"/>
        <v>#DIV/0!</v>
      </c>
      <c r="AM17"/>
      <c r="AN17"/>
      <c r="AO17"/>
      <c r="AP17"/>
      <c r="AQ17"/>
    </row>
    <row r="18" spans="1:43" s="2" customFormat="1" ht="12" customHeight="1" x14ac:dyDescent="0.3">
      <c r="A18" s="42">
        <v>8</v>
      </c>
      <c r="B18" s="240" t="s">
        <v>231</v>
      </c>
      <c r="C18" s="241" t="s">
        <v>6</v>
      </c>
      <c r="D18" s="63"/>
      <c r="E18" s="63"/>
      <c r="F18" s="63"/>
      <c r="G18" s="412" t="e">
        <f t="shared" si="0"/>
        <v>#DIV/0!</v>
      </c>
      <c r="H18" s="43"/>
      <c r="I18" s="43"/>
      <c r="J18" s="43"/>
      <c r="K18" s="412" t="e">
        <f t="shared" si="1"/>
        <v>#DIV/0!</v>
      </c>
      <c r="L18" s="43"/>
      <c r="M18" s="43"/>
      <c r="N18" s="43"/>
      <c r="O18" s="412" t="e">
        <f t="shared" si="2"/>
        <v>#DIV/0!</v>
      </c>
      <c r="P18" s="43"/>
      <c r="Q18" s="43"/>
      <c r="R18" s="43"/>
      <c r="S18" s="412" t="e">
        <f t="shared" si="3"/>
        <v>#DIV/0!</v>
      </c>
      <c r="T18" s="43"/>
      <c r="U18" s="43"/>
      <c r="V18" s="43"/>
      <c r="W18" s="412" t="e">
        <f t="shared" si="4"/>
        <v>#DIV/0!</v>
      </c>
      <c r="X18" s="43"/>
      <c r="Y18" s="43"/>
      <c r="Z18" s="43"/>
      <c r="AA18" s="412" t="e">
        <f t="shared" si="5"/>
        <v>#DIV/0!</v>
      </c>
      <c r="AB18" s="43"/>
      <c r="AC18" s="43"/>
      <c r="AD18" s="43"/>
      <c r="AE18" s="412" t="e">
        <f t="shared" si="6"/>
        <v>#DIV/0!</v>
      </c>
      <c r="AF18" s="43"/>
      <c r="AG18" s="44"/>
      <c r="AH18" s="44"/>
      <c r="AI18" s="412" t="e">
        <f t="shared" si="7"/>
        <v>#DIV/0!</v>
      </c>
      <c r="AJ18" s="419" t="e">
        <f t="shared" si="8"/>
        <v>#DIV/0!</v>
      </c>
      <c r="AK18" s="420" t="e">
        <f t="shared" si="9"/>
        <v>#DIV/0!</v>
      </c>
      <c r="AL18" s="421" t="e">
        <f t="shared" si="10"/>
        <v>#DIV/0!</v>
      </c>
      <c r="AM18"/>
      <c r="AN18"/>
      <c r="AO18"/>
      <c r="AP18"/>
      <c r="AQ18"/>
    </row>
    <row r="19" spans="1:43" s="2" customFormat="1" ht="12" customHeight="1" x14ac:dyDescent="0.3">
      <c r="A19" s="42">
        <v>9</v>
      </c>
      <c r="B19" s="240" t="s">
        <v>232</v>
      </c>
      <c r="C19" s="241" t="s">
        <v>6</v>
      </c>
      <c r="D19" s="64"/>
      <c r="E19" s="64"/>
      <c r="F19" s="64"/>
      <c r="G19" s="412" t="e">
        <f t="shared" si="0"/>
        <v>#DIV/0!</v>
      </c>
      <c r="H19" s="43"/>
      <c r="I19" s="43"/>
      <c r="J19" s="43"/>
      <c r="K19" s="412" t="e">
        <f t="shared" si="1"/>
        <v>#DIV/0!</v>
      </c>
      <c r="L19" s="43"/>
      <c r="M19" s="43"/>
      <c r="N19" s="43"/>
      <c r="O19" s="412" t="e">
        <f t="shared" si="2"/>
        <v>#DIV/0!</v>
      </c>
      <c r="P19" s="43"/>
      <c r="Q19" s="43"/>
      <c r="R19" s="43"/>
      <c r="S19" s="412" t="e">
        <f t="shared" si="3"/>
        <v>#DIV/0!</v>
      </c>
      <c r="T19" s="43"/>
      <c r="U19" s="43"/>
      <c r="V19" s="43"/>
      <c r="W19" s="412" t="e">
        <f t="shared" si="4"/>
        <v>#DIV/0!</v>
      </c>
      <c r="X19" s="43"/>
      <c r="Y19" s="43"/>
      <c r="Z19" s="43"/>
      <c r="AA19" s="412" t="e">
        <f t="shared" si="5"/>
        <v>#DIV/0!</v>
      </c>
      <c r="AB19" s="43"/>
      <c r="AC19" s="43"/>
      <c r="AD19" s="43"/>
      <c r="AE19" s="412" t="e">
        <f t="shared" si="6"/>
        <v>#DIV/0!</v>
      </c>
      <c r="AF19" s="43"/>
      <c r="AG19" s="44" t="s">
        <v>43</v>
      </c>
      <c r="AH19" s="44"/>
      <c r="AI19" s="412" t="e">
        <f t="shared" si="7"/>
        <v>#DIV/0!</v>
      </c>
      <c r="AJ19" s="419" t="e">
        <f t="shared" si="8"/>
        <v>#DIV/0!</v>
      </c>
      <c r="AK19" s="420" t="e">
        <f t="shared" si="9"/>
        <v>#DIV/0!</v>
      </c>
      <c r="AL19" s="421" t="e">
        <f t="shared" si="10"/>
        <v>#DIV/0!</v>
      </c>
      <c r="AM19"/>
      <c r="AN19"/>
      <c r="AO19"/>
      <c r="AP19"/>
      <c r="AQ19"/>
    </row>
    <row r="20" spans="1:43" s="2" customFormat="1" ht="12" customHeight="1" x14ac:dyDescent="0.3">
      <c r="A20" s="42">
        <v>10</v>
      </c>
      <c r="B20" s="240" t="s">
        <v>233</v>
      </c>
      <c r="C20" s="241" t="s">
        <v>6</v>
      </c>
      <c r="D20" s="64"/>
      <c r="E20" s="64"/>
      <c r="F20" s="64"/>
      <c r="G20" s="412" t="e">
        <f t="shared" si="0"/>
        <v>#DIV/0!</v>
      </c>
      <c r="H20" s="43"/>
      <c r="I20" s="43"/>
      <c r="J20" s="43"/>
      <c r="K20" s="412" t="e">
        <f t="shared" si="1"/>
        <v>#DIV/0!</v>
      </c>
      <c r="L20" s="43"/>
      <c r="M20" s="43"/>
      <c r="N20" s="43"/>
      <c r="O20" s="412" t="e">
        <f t="shared" si="2"/>
        <v>#DIV/0!</v>
      </c>
      <c r="P20" s="43"/>
      <c r="Q20" s="43"/>
      <c r="R20" s="43"/>
      <c r="S20" s="412" t="e">
        <f t="shared" si="3"/>
        <v>#DIV/0!</v>
      </c>
      <c r="T20" s="43"/>
      <c r="U20" s="43"/>
      <c r="V20" s="43"/>
      <c r="W20" s="412" t="e">
        <f t="shared" si="4"/>
        <v>#DIV/0!</v>
      </c>
      <c r="X20" s="43"/>
      <c r="Y20" s="43"/>
      <c r="Z20" s="43"/>
      <c r="AA20" s="412" t="e">
        <f t="shared" si="5"/>
        <v>#DIV/0!</v>
      </c>
      <c r="AB20" s="43"/>
      <c r="AC20" s="43"/>
      <c r="AD20" s="43"/>
      <c r="AE20" s="412" t="e">
        <f t="shared" si="6"/>
        <v>#DIV/0!</v>
      </c>
      <c r="AF20" s="43"/>
      <c r="AG20" s="44" t="s">
        <v>43</v>
      </c>
      <c r="AH20" s="44"/>
      <c r="AI20" s="412" t="e">
        <f t="shared" si="7"/>
        <v>#DIV/0!</v>
      </c>
      <c r="AJ20" s="419" t="e">
        <f t="shared" si="8"/>
        <v>#DIV/0!</v>
      </c>
      <c r="AK20" s="420" t="e">
        <f t="shared" si="9"/>
        <v>#DIV/0!</v>
      </c>
      <c r="AL20" s="421" t="e">
        <f t="shared" si="10"/>
        <v>#DIV/0!</v>
      </c>
      <c r="AM20"/>
      <c r="AN20"/>
      <c r="AO20"/>
      <c r="AP20"/>
      <c r="AQ20"/>
    </row>
    <row r="21" spans="1:43" s="2" customFormat="1" ht="12" customHeight="1" x14ac:dyDescent="0.3">
      <c r="A21" s="42">
        <v>11</v>
      </c>
      <c r="B21" s="240" t="s">
        <v>234</v>
      </c>
      <c r="C21" s="241" t="s">
        <v>6</v>
      </c>
      <c r="D21" s="64"/>
      <c r="E21" s="64"/>
      <c r="F21" s="64"/>
      <c r="G21" s="412" t="e">
        <f t="shared" si="0"/>
        <v>#DIV/0!</v>
      </c>
      <c r="H21" s="43"/>
      <c r="I21" s="43"/>
      <c r="J21" s="43"/>
      <c r="K21" s="412" t="e">
        <f t="shared" si="1"/>
        <v>#DIV/0!</v>
      </c>
      <c r="L21" s="43"/>
      <c r="M21" s="43"/>
      <c r="N21" s="43"/>
      <c r="O21" s="412" t="e">
        <f t="shared" si="2"/>
        <v>#DIV/0!</v>
      </c>
      <c r="P21" s="43"/>
      <c r="Q21" s="43"/>
      <c r="R21" s="43"/>
      <c r="S21" s="412" t="e">
        <f t="shared" si="3"/>
        <v>#DIV/0!</v>
      </c>
      <c r="T21" s="43"/>
      <c r="U21" s="43"/>
      <c r="V21" s="43"/>
      <c r="W21" s="412" t="e">
        <f t="shared" si="4"/>
        <v>#DIV/0!</v>
      </c>
      <c r="X21" s="43"/>
      <c r="Y21" s="43"/>
      <c r="Z21" s="43"/>
      <c r="AA21" s="412" t="e">
        <f t="shared" si="5"/>
        <v>#DIV/0!</v>
      </c>
      <c r="AB21" s="43"/>
      <c r="AC21" s="43"/>
      <c r="AD21" s="43"/>
      <c r="AE21" s="412" t="e">
        <f t="shared" si="6"/>
        <v>#DIV/0!</v>
      </c>
      <c r="AF21" s="43"/>
      <c r="AG21" s="44" t="s">
        <v>43</v>
      </c>
      <c r="AH21" s="44"/>
      <c r="AI21" s="412" t="e">
        <f t="shared" si="7"/>
        <v>#DIV/0!</v>
      </c>
      <c r="AJ21" s="419" t="e">
        <f t="shared" si="8"/>
        <v>#DIV/0!</v>
      </c>
      <c r="AK21" s="420" t="e">
        <f t="shared" si="9"/>
        <v>#DIV/0!</v>
      </c>
      <c r="AL21" s="421" t="e">
        <f t="shared" si="10"/>
        <v>#DIV/0!</v>
      </c>
      <c r="AM21"/>
      <c r="AN21"/>
      <c r="AO21"/>
      <c r="AP21"/>
      <c r="AQ21"/>
    </row>
    <row r="22" spans="1:43" s="2" customFormat="1" ht="12" customHeight="1" x14ac:dyDescent="0.3">
      <c r="A22" s="42">
        <v>12</v>
      </c>
      <c r="B22" s="240" t="s">
        <v>235</v>
      </c>
      <c r="C22" s="241" t="s">
        <v>12</v>
      </c>
      <c r="D22" s="65"/>
      <c r="E22" s="65"/>
      <c r="F22" s="65"/>
      <c r="G22" s="412" t="e">
        <f t="shared" si="0"/>
        <v>#DIV/0!</v>
      </c>
      <c r="H22" s="43"/>
      <c r="I22" s="43"/>
      <c r="J22" s="43"/>
      <c r="K22" s="412" t="e">
        <f t="shared" si="1"/>
        <v>#DIV/0!</v>
      </c>
      <c r="L22" s="43"/>
      <c r="M22" s="43"/>
      <c r="N22" s="43"/>
      <c r="O22" s="412" t="e">
        <f t="shared" si="2"/>
        <v>#DIV/0!</v>
      </c>
      <c r="P22" s="43"/>
      <c r="Q22" s="43"/>
      <c r="R22" s="43"/>
      <c r="S22" s="412" t="e">
        <f t="shared" si="3"/>
        <v>#DIV/0!</v>
      </c>
      <c r="T22" s="43"/>
      <c r="U22" s="43"/>
      <c r="V22" s="43"/>
      <c r="W22" s="412" t="e">
        <f t="shared" si="4"/>
        <v>#DIV/0!</v>
      </c>
      <c r="X22" s="43"/>
      <c r="Y22" s="43"/>
      <c r="Z22" s="43"/>
      <c r="AA22" s="412" t="e">
        <f t="shared" si="5"/>
        <v>#DIV/0!</v>
      </c>
      <c r="AB22" s="43"/>
      <c r="AC22" s="43"/>
      <c r="AD22" s="43"/>
      <c r="AE22" s="412" t="e">
        <f t="shared" si="6"/>
        <v>#DIV/0!</v>
      </c>
      <c r="AF22" s="43"/>
      <c r="AG22" s="44"/>
      <c r="AH22" s="44"/>
      <c r="AI22" s="412" t="e">
        <f t="shared" si="7"/>
        <v>#DIV/0!</v>
      </c>
      <c r="AJ22" s="419" t="e">
        <f t="shared" si="8"/>
        <v>#DIV/0!</v>
      </c>
      <c r="AK22" s="420" t="e">
        <f t="shared" si="9"/>
        <v>#DIV/0!</v>
      </c>
      <c r="AL22" s="421" t="e">
        <f t="shared" si="10"/>
        <v>#DIV/0!</v>
      </c>
      <c r="AM22"/>
      <c r="AN22"/>
      <c r="AO22"/>
      <c r="AP22"/>
      <c r="AQ22"/>
    </row>
    <row r="23" spans="1:43" s="2" customFormat="1" ht="12" customHeight="1" x14ac:dyDescent="0.3">
      <c r="A23" s="42">
        <v>13</v>
      </c>
      <c r="B23" s="240" t="s">
        <v>236</v>
      </c>
      <c r="C23" s="241" t="s">
        <v>12</v>
      </c>
      <c r="D23" s="64"/>
      <c r="E23" s="64"/>
      <c r="F23" s="64"/>
      <c r="G23" s="412" t="e">
        <f t="shared" si="0"/>
        <v>#DIV/0!</v>
      </c>
      <c r="H23" s="43"/>
      <c r="I23" s="43"/>
      <c r="J23" s="43"/>
      <c r="K23" s="412" t="e">
        <f t="shared" si="1"/>
        <v>#DIV/0!</v>
      </c>
      <c r="L23" s="43"/>
      <c r="M23" s="43"/>
      <c r="N23" s="43"/>
      <c r="O23" s="412" t="e">
        <f t="shared" si="2"/>
        <v>#DIV/0!</v>
      </c>
      <c r="P23" s="43"/>
      <c r="Q23" s="43"/>
      <c r="R23" s="43"/>
      <c r="S23" s="412" t="e">
        <f t="shared" si="3"/>
        <v>#DIV/0!</v>
      </c>
      <c r="T23" s="43"/>
      <c r="U23" s="43"/>
      <c r="V23" s="43"/>
      <c r="W23" s="412" t="e">
        <f t="shared" si="4"/>
        <v>#DIV/0!</v>
      </c>
      <c r="X23" s="43"/>
      <c r="Y23" s="43"/>
      <c r="Z23" s="43"/>
      <c r="AA23" s="412" t="e">
        <f t="shared" si="5"/>
        <v>#DIV/0!</v>
      </c>
      <c r="AB23" s="43"/>
      <c r="AC23" s="43"/>
      <c r="AD23" s="43"/>
      <c r="AE23" s="412" t="e">
        <f t="shared" si="6"/>
        <v>#DIV/0!</v>
      </c>
      <c r="AF23" s="43"/>
      <c r="AG23" s="44" t="s">
        <v>43</v>
      </c>
      <c r="AH23" s="44"/>
      <c r="AI23" s="412" t="e">
        <f t="shared" si="7"/>
        <v>#DIV/0!</v>
      </c>
      <c r="AJ23" s="419" t="e">
        <f t="shared" si="8"/>
        <v>#DIV/0!</v>
      </c>
      <c r="AK23" s="420" t="e">
        <f t="shared" si="9"/>
        <v>#DIV/0!</v>
      </c>
      <c r="AL23" s="421" t="e">
        <f t="shared" si="10"/>
        <v>#DIV/0!</v>
      </c>
      <c r="AM23"/>
      <c r="AN23"/>
      <c r="AO23"/>
      <c r="AP23"/>
      <c r="AQ23"/>
    </row>
    <row r="24" spans="1:43" s="2" customFormat="1" ht="12" customHeight="1" x14ac:dyDescent="0.3">
      <c r="A24" s="42">
        <v>14</v>
      </c>
      <c r="B24" s="476" t="s">
        <v>237</v>
      </c>
      <c r="C24" s="241" t="s">
        <v>12</v>
      </c>
      <c r="D24" s="65"/>
      <c r="E24" s="65"/>
      <c r="F24" s="65"/>
      <c r="G24" s="412" t="e">
        <f t="shared" si="0"/>
        <v>#DIV/0!</v>
      </c>
      <c r="H24" s="43"/>
      <c r="I24" s="43"/>
      <c r="J24" s="43"/>
      <c r="K24" s="412" t="e">
        <f t="shared" si="1"/>
        <v>#DIV/0!</v>
      </c>
      <c r="L24" s="43"/>
      <c r="M24" s="43"/>
      <c r="N24" s="43"/>
      <c r="O24" s="412" t="e">
        <f t="shared" si="2"/>
        <v>#DIV/0!</v>
      </c>
      <c r="P24" s="43"/>
      <c r="Q24" s="43"/>
      <c r="R24" s="43"/>
      <c r="S24" s="412" t="e">
        <f t="shared" si="3"/>
        <v>#DIV/0!</v>
      </c>
      <c r="T24" s="43"/>
      <c r="U24" s="43"/>
      <c r="V24" s="43"/>
      <c r="W24" s="412" t="e">
        <f t="shared" si="4"/>
        <v>#DIV/0!</v>
      </c>
      <c r="X24" s="43"/>
      <c r="Y24" s="43"/>
      <c r="Z24" s="43"/>
      <c r="AA24" s="412" t="e">
        <f t="shared" si="5"/>
        <v>#DIV/0!</v>
      </c>
      <c r="AB24" s="43"/>
      <c r="AC24" s="43"/>
      <c r="AD24" s="43"/>
      <c r="AE24" s="412" t="e">
        <f t="shared" si="6"/>
        <v>#DIV/0!</v>
      </c>
      <c r="AF24" s="43"/>
      <c r="AG24" s="44" t="s">
        <v>43</v>
      </c>
      <c r="AH24" s="44"/>
      <c r="AI24" s="412" t="e">
        <f t="shared" si="7"/>
        <v>#DIV/0!</v>
      </c>
      <c r="AJ24" s="419" t="e">
        <f t="shared" si="8"/>
        <v>#DIV/0!</v>
      </c>
      <c r="AK24" s="420" t="e">
        <f t="shared" si="9"/>
        <v>#DIV/0!</v>
      </c>
      <c r="AL24" s="421" t="e">
        <f t="shared" si="10"/>
        <v>#DIV/0!</v>
      </c>
      <c r="AM24"/>
      <c r="AN24"/>
      <c r="AO24"/>
      <c r="AP24"/>
      <c r="AQ24"/>
    </row>
    <row r="25" spans="1:43" s="2" customFormat="1" ht="12" customHeight="1" x14ac:dyDescent="0.3">
      <c r="A25" s="42">
        <v>15</v>
      </c>
      <c r="B25" s="240" t="s">
        <v>238</v>
      </c>
      <c r="C25" s="241" t="s">
        <v>12</v>
      </c>
      <c r="D25" s="64"/>
      <c r="E25" s="64"/>
      <c r="F25" s="64"/>
      <c r="G25" s="412" t="e">
        <f t="shared" si="0"/>
        <v>#DIV/0!</v>
      </c>
      <c r="H25" s="43"/>
      <c r="I25" s="43"/>
      <c r="J25" s="43"/>
      <c r="K25" s="412" t="e">
        <f t="shared" si="1"/>
        <v>#DIV/0!</v>
      </c>
      <c r="L25" s="43"/>
      <c r="M25" s="43"/>
      <c r="N25" s="43"/>
      <c r="O25" s="412" t="e">
        <f t="shared" si="2"/>
        <v>#DIV/0!</v>
      </c>
      <c r="P25" s="43"/>
      <c r="Q25" s="43"/>
      <c r="R25" s="43"/>
      <c r="S25" s="412" t="e">
        <f t="shared" si="3"/>
        <v>#DIV/0!</v>
      </c>
      <c r="T25" s="43"/>
      <c r="U25" s="43"/>
      <c r="V25" s="43"/>
      <c r="W25" s="412" t="e">
        <f t="shared" si="4"/>
        <v>#DIV/0!</v>
      </c>
      <c r="X25" s="43"/>
      <c r="Y25" s="43"/>
      <c r="Z25" s="43"/>
      <c r="AA25" s="412" t="e">
        <f t="shared" si="5"/>
        <v>#DIV/0!</v>
      </c>
      <c r="AB25" s="43"/>
      <c r="AC25" s="43"/>
      <c r="AD25" s="43"/>
      <c r="AE25" s="412" t="e">
        <f t="shared" si="6"/>
        <v>#DIV/0!</v>
      </c>
      <c r="AF25" s="43"/>
      <c r="AG25" s="44" t="s">
        <v>43</v>
      </c>
      <c r="AH25" s="44"/>
      <c r="AI25" s="412" t="e">
        <f t="shared" si="7"/>
        <v>#DIV/0!</v>
      </c>
      <c r="AJ25" s="419" t="e">
        <f t="shared" si="8"/>
        <v>#DIV/0!</v>
      </c>
      <c r="AK25" s="420" t="e">
        <f t="shared" si="9"/>
        <v>#DIV/0!</v>
      </c>
      <c r="AL25" s="421" t="e">
        <f t="shared" si="10"/>
        <v>#DIV/0!</v>
      </c>
      <c r="AM25"/>
      <c r="AN25"/>
      <c r="AO25"/>
      <c r="AP25"/>
      <c r="AQ25"/>
    </row>
    <row r="26" spans="1:43" s="2" customFormat="1" ht="12" customHeight="1" x14ac:dyDescent="0.3">
      <c r="A26" s="42">
        <v>16</v>
      </c>
      <c r="B26" s="240" t="s">
        <v>239</v>
      </c>
      <c r="C26" s="241" t="s">
        <v>6</v>
      </c>
      <c r="D26" s="64"/>
      <c r="E26" s="64"/>
      <c r="F26" s="64"/>
      <c r="G26" s="412" t="e">
        <f t="shared" si="0"/>
        <v>#DIV/0!</v>
      </c>
      <c r="H26" s="43"/>
      <c r="I26" s="43"/>
      <c r="J26" s="43"/>
      <c r="K26" s="412" t="e">
        <f t="shared" si="1"/>
        <v>#DIV/0!</v>
      </c>
      <c r="L26" s="43"/>
      <c r="M26" s="43"/>
      <c r="N26" s="43"/>
      <c r="O26" s="412" t="e">
        <f t="shared" si="2"/>
        <v>#DIV/0!</v>
      </c>
      <c r="P26" s="43"/>
      <c r="Q26" s="43"/>
      <c r="R26" s="43"/>
      <c r="S26" s="412" t="e">
        <f t="shared" si="3"/>
        <v>#DIV/0!</v>
      </c>
      <c r="T26" s="43"/>
      <c r="U26" s="43"/>
      <c r="V26" s="43"/>
      <c r="W26" s="412" t="e">
        <f t="shared" si="4"/>
        <v>#DIV/0!</v>
      </c>
      <c r="X26" s="43"/>
      <c r="Y26" s="43"/>
      <c r="Z26" s="43"/>
      <c r="AA26" s="412" t="e">
        <f t="shared" si="5"/>
        <v>#DIV/0!</v>
      </c>
      <c r="AB26" s="43"/>
      <c r="AC26" s="43"/>
      <c r="AD26" s="43"/>
      <c r="AE26" s="412" t="e">
        <f t="shared" si="6"/>
        <v>#DIV/0!</v>
      </c>
      <c r="AF26" s="43"/>
      <c r="AG26" s="44" t="s">
        <v>43</v>
      </c>
      <c r="AH26" s="44"/>
      <c r="AI26" s="412" t="e">
        <f t="shared" si="7"/>
        <v>#DIV/0!</v>
      </c>
      <c r="AJ26" s="419" t="e">
        <f t="shared" si="8"/>
        <v>#DIV/0!</v>
      </c>
      <c r="AK26" s="420" t="e">
        <f t="shared" si="9"/>
        <v>#DIV/0!</v>
      </c>
      <c r="AL26" s="421" t="e">
        <f t="shared" si="10"/>
        <v>#DIV/0!</v>
      </c>
      <c r="AM26"/>
      <c r="AN26"/>
      <c r="AO26"/>
      <c r="AP26"/>
      <c r="AQ26"/>
    </row>
    <row r="27" spans="1:43" s="2" customFormat="1" ht="12" customHeight="1" x14ac:dyDescent="0.3">
      <c r="A27" s="42">
        <v>17</v>
      </c>
      <c r="B27" s="240" t="s">
        <v>240</v>
      </c>
      <c r="C27" s="241" t="s">
        <v>12</v>
      </c>
      <c r="D27" s="64"/>
      <c r="E27" s="64"/>
      <c r="F27" s="64"/>
      <c r="G27" s="412" t="e">
        <f t="shared" si="0"/>
        <v>#DIV/0!</v>
      </c>
      <c r="H27" s="43"/>
      <c r="I27" s="43"/>
      <c r="J27" s="43"/>
      <c r="K27" s="412" t="e">
        <f t="shared" si="1"/>
        <v>#DIV/0!</v>
      </c>
      <c r="L27" s="43"/>
      <c r="M27" s="43"/>
      <c r="N27" s="43"/>
      <c r="O27" s="412" t="e">
        <f t="shared" si="2"/>
        <v>#DIV/0!</v>
      </c>
      <c r="P27" s="43"/>
      <c r="Q27" s="43"/>
      <c r="R27" s="43"/>
      <c r="S27" s="412" t="e">
        <f t="shared" si="3"/>
        <v>#DIV/0!</v>
      </c>
      <c r="T27" s="43"/>
      <c r="U27" s="43"/>
      <c r="V27" s="43"/>
      <c r="W27" s="412" t="e">
        <f t="shared" si="4"/>
        <v>#DIV/0!</v>
      </c>
      <c r="X27" s="43"/>
      <c r="Y27" s="43"/>
      <c r="Z27" s="43"/>
      <c r="AA27" s="412" t="e">
        <f t="shared" si="5"/>
        <v>#DIV/0!</v>
      </c>
      <c r="AB27" s="43"/>
      <c r="AC27" s="43"/>
      <c r="AD27" s="43"/>
      <c r="AE27" s="412" t="e">
        <f t="shared" si="6"/>
        <v>#DIV/0!</v>
      </c>
      <c r="AF27" s="43"/>
      <c r="AG27" s="44" t="s">
        <v>43</v>
      </c>
      <c r="AH27" s="44"/>
      <c r="AI27" s="412" t="e">
        <f t="shared" si="7"/>
        <v>#DIV/0!</v>
      </c>
      <c r="AJ27" s="419" t="e">
        <f t="shared" si="8"/>
        <v>#DIV/0!</v>
      </c>
      <c r="AK27" s="420" t="e">
        <f t="shared" si="9"/>
        <v>#DIV/0!</v>
      </c>
      <c r="AL27" s="421" t="e">
        <f t="shared" si="10"/>
        <v>#DIV/0!</v>
      </c>
      <c r="AM27"/>
      <c r="AN27"/>
      <c r="AO27"/>
      <c r="AP27"/>
      <c r="AQ27"/>
    </row>
    <row r="28" spans="1:43" s="2" customFormat="1" ht="12" customHeight="1" x14ac:dyDescent="0.3">
      <c r="A28" s="42">
        <v>18</v>
      </c>
      <c r="B28" s="240" t="s">
        <v>241</v>
      </c>
      <c r="C28" s="241" t="s">
        <v>12</v>
      </c>
      <c r="D28" s="64"/>
      <c r="E28" s="64"/>
      <c r="F28" s="64"/>
      <c r="G28" s="412" t="e">
        <f t="shared" si="0"/>
        <v>#DIV/0!</v>
      </c>
      <c r="H28" s="43"/>
      <c r="I28" s="43"/>
      <c r="J28" s="43"/>
      <c r="K28" s="412" t="e">
        <f t="shared" si="1"/>
        <v>#DIV/0!</v>
      </c>
      <c r="L28" s="43"/>
      <c r="M28" s="43"/>
      <c r="N28" s="43"/>
      <c r="O28" s="412" t="e">
        <f t="shared" si="2"/>
        <v>#DIV/0!</v>
      </c>
      <c r="P28" s="43"/>
      <c r="Q28" s="43"/>
      <c r="R28" s="43"/>
      <c r="S28" s="412" t="e">
        <f t="shared" si="3"/>
        <v>#DIV/0!</v>
      </c>
      <c r="T28" s="43"/>
      <c r="U28" s="43"/>
      <c r="V28" s="43"/>
      <c r="W28" s="412" t="e">
        <f t="shared" si="4"/>
        <v>#DIV/0!</v>
      </c>
      <c r="X28" s="43"/>
      <c r="Y28" s="43"/>
      <c r="Z28" s="43"/>
      <c r="AA28" s="412" t="e">
        <f t="shared" si="5"/>
        <v>#DIV/0!</v>
      </c>
      <c r="AB28" s="43"/>
      <c r="AC28" s="43"/>
      <c r="AD28" s="43"/>
      <c r="AE28" s="412" t="e">
        <f t="shared" si="6"/>
        <v>#DIV/0!</v>
      </c>
      <c r="AF28" s="43"/>
      <c r="AG28" s="44" t="s">
        <v>43</v>
      </c>
      <c r="AH28" s="44"/>
      <c r="AI28" s="412" t="e">
        <f t="shared" si="7"/>
        <v>#DIV/0!</v>
      </c>
      <c r="AJ28" s="419" t="e">
        <f t="shared" si="8"/>
        <v>#DIV/0!</v>
      </c>
      <c r="AK28" s="420" t="e">
        <f t="shared" si="9"/>
        <v>#DIV/0!</v>
      </c>
      <c r="AL28" s="421" t="e">
        <f t="shared" si="10"/>
        <v>#DIV/0!</v>
      </c>
      <c r="AM28"/>
      <c r="AN28"/>
      <c r="AO28"/>
      <c r="AP28"/>
      <c r="AQ28"/>
    </row>
    <row r="29" spans="1:43" s="2" customFormat="1" ht="12" customHeight="1" x14ac:dyDescent="0.3">
      <c r="A29" s="42">
        <v>19</v>
      </c>
      <c r="B29" s="240" t="s">
        <v>242</v>
      </c>
      <c r="C29" s="241" t="s">
        <v>6</v>
      </c>
      <c r="D29" s="64"/>
      <c r="E29" s="64"/>
      <c r="F29" s="64"/>
      <c r="G29" s="412" t="e">
        <f t="shared" si="0"/>
        <v>#DIV/0!</v>
      </c>
      <c r="H29" s="43"/>
      <c r="I29" s="43"/>
      <c r="J29" s="43"/>
      <c r="K29" s="412" t="e">
        <f t="shared" si="1"/>
        <v>#DIV/0!</v>
      </c>
      <c r="L29" s="43"/>
      <c r="M29" s="43"/>
      <c r="N29" s="43"/>
      <c r="O29" s="412" t="e">
        <f t="shared" si="2"/>
        <v>#DIV/0!</v>
      </c>
      <c r="P29" s="43"/>
      <c r="Q29" s="43"/>
      <c r="R29" s="43"/>
      <c r="S29" s="412" t="e">
        <f t="shared" si="3"/>
        <v>#DIV/0!</v>
      </c>
      <c r="T29" s="43"/>
      <c r="U29" s="43"/>
      <c r="V29" s="43"/>
      <c r="W29" s="412" t="e">
        <f t="shared" si="4"/>
        <v>#DIV/0!</v>
      </c>
      <c r="X29" s="43"/>
      <c r="Y29" s="43"/>
      <c r="Z29" s="43"/>
      <c r="AA29" s="412" t="e">
        <f t="shared" si="5"/>
        <v>#DIV/0!</v>
      </c>
      <c r="AB29" s="43"/>
      <c r="AC29" s="43"/>
      <c r="AD29" s="43"/>
      <c r="AE29" s="412" t="e">
        <f t="shared" si="6"/>
        <v>#DIV/0!</v>
      </c>
      <c r="AF29" s="43"/>
      <c r="AG29" s="44" t="s">
        <v>43</v>
      </c>
      <c r="AH29" s="44"/>
      <c r="AI29" s="412" t="e">
        <f t="shared" si="7"/>
        <v>#DIV/0!</v>
      </c>
      <c r="AJ29" s="419" t="e">
        <f t="shared" si="8"/>
        <v>#DIV/0!</v>
      </c>
      <c r="AK29" s="420" t="e">
        <f t="shared" si="9"/>
        <v>#DIV/0!</v>
      </c>
      <c r="AL29" s="421" t="e">
        <f t="shared" si="10"/>
        <v>#DIV/0!</v>
      </c>
      <c r="AM29"/>
      <c r="AN29"/>
      <c r="AO29"/>
      <c r="AP29"/>
      <c r="AQ29"/>
    </row>
    <row r="30" spans="1:43" s="2" customFormat="1" ht="12" customHeight="1" x14ac:dyDescent="0.3">
      <c r="A30" s="42">
        <v>20</v>
      </c>
      <c r="B30" s="240" t="s">
        <v>243</v>
      </c>
      <c r="C30" s="241" t="s">
        <v>6</v>
      </c>
      <c r="D30" s="64"/>
      <c r="E30" s="64"/>
      <c r="F30" s="64"/>
      <c r="G30" s="412" t="e">
        <f t="shared" si="0"/>
        <v>#DIV/0!</v>
      </c>
      <c r="H30" s="43"/>
      <c r="I30" s="43"/>
      <c r="J30" s="43"/>
      <c r="K30" s="412" t="e">
        <f t="shared" si="1"/>
        <v>#DIV/0!</v>
      </c>
      <c r="L30" s="43"/>
      <c r="M30" s="43"/>
      <c r="N30" s="43"/>
      <c r="O30" s="412" t="e">
        <f t="shared" si="2"/>
        <v>#DIV/0!</v>
      </c>
      <c r="P30" s="43"/>
      <c r="Q30" s="43"/>
      <c r="R30" s="43"/>
      <c r="S30" s="412" t="e">
        <f t="shared" si="3"/>
        <v>#DIV/0!</v>
      </c>
      <c r="T30" s="43"/>
      <c r="U30" s="43"/>
      <c r="V30" s="43"/>
      <c r="W30" s="412" t="e">
        <f t="shared" si="4"/>
        <v>#DIV/0!</v>
      </c>
      <c r="X30" s="43"/>
      <c r="Y30" s="43"/>
      <c r="Z30" s="43"/>
      <c r="AA30" s="412" t="e">
        <f t="shared" si="5"/>
        <v>#DIV/0!</v>
      </c>
      <c r="AB30" s="43"/>
      <c r="AC30" s="43"/>
      <c r="AD30" s="43"/>
      <c r="AE30" s="412" t="e">
        <f t="shared" si="6"/>
        <v>#DIV/0!</v>
      </c>
      <c r="AF30" s="43"/>
      <c r="AG30" s="44" t="s">
        <v>43</v>
      </c>
      <c r="AH30" s="44"/>
      <c r="AI30" s="412" t="e">
        <f t="shared" si="7"/>
        <v>#DIV/0!</v>
      </c>
      <c r="AJ30" s="419" t="e">
        <f t="shared" si="8"/>
        <v>#DIV/0!</v>
      </c>
      <c r="AK30" s="420" t="e">
        <f t="shared" si="9"/>
        <v>#DIV/0!</v>
      </c>
      <c r="AL30" s="421" t="e">
        <f t="shared" si="10"/>
        <v>#DIV/0!</v>
      </c>
      <c r="AM30"/>
      <c r="AN30"/>
      <c r="AO30"/>
      <c r="AP30"/>
      <c r="AQ30"/>
    </row>
    <row r="31" spans="1:43" s="2" customFormat="1" ht="12" customHeight="1" x14ac:dyDescent="0.3">
      <c r="A31" s="42">
        <v>21</v>
      </c>
      <c r="B31" s="476" t="s">
        <v>244</v>
      </c>
      <c r="C31" s="241" t="s">
        <v>6</v>
      </c>
      <c r="D31" s="64"/>
      <c r="E31" s="64"/>
      <c r="F31" s="64"/>
      <c r="G31" s="412" t="e">
        <f t="shared" si="0"/>
        <v>#DIV/0!</v>
      </c>
      <c r="H31" s="43"/>
      <c r="I31" s="43"/>
      <c r="J31" s="43"/>
      <c r="K31" s="412" t="e">
        <f t="shared" si="1"/>
        <v>#DIV/0!</v>
      </c>
      <c r="L31" s="43"/>
      <c r="M31" s="43"/>
      <c r="N31" s="43"/>
      <c r="O31" s="412" t="e">
        <f t="shared" si="2"/>
        <v>#DIV/0!</v>
      </c>
      <c r="P31" s="43"/>
      <c r="Q31" s="43"/>
      <c r="R31" s="43"/>
      <c r="S31" s="412" t="e">
        <f t="shared" si="3"/>
        <v>#DIV/0!</v>
      </c>
      <c r="T31" s="43"/>
      <c r="U31" s="43"/>
      <c r="V31" s="43"/>
      <c r="W31" s="412" t="e">
        <f t="shared" si="4"/>
        <v>#DIV/0!</v>
      </c>
      <c r="X31" s="43"/>
      <c r="Y31" s="43"/>
      <c r="Z31" s="43"/>
      <c r="AA31" s="412" t="e">
        <f t="shared" si="5"/>
        <v>#DIV/0!</v>
      </c>
      <c r="AB31" s="43"/>
      <c r="AC31" s="43"/>
      <c r="AD31" s="43"/>
      <c r="AE31" s="412" t="e">
        <f t="shared" si="6"/>
        <v>#DIV/0!</v>
      </c>
      <c r="AF31" s="43"/>
      <c r="AG31" s="44" t="s">
        <v>43</v>
      </c>
      <c r="AH31" s="44"/>
      <c r="AI31" s="412" t="e">
        <f t="shared" si="7"/>
        <v>#DIV/0!</v>
      </c>
      <c r="AJ31" s="419" t="e">
        <f t="shared" si="8"/>
        <v>#DIV/0!</v>
      </c>
      <c r="AK31" s="420" t="e">
        <f t="shared" si="9"/>
        <v>#DIV/0!</v>
      </c>
      <c r="AL31" s="421" t="e">
        <f t="shared" si="10"/>
        <v>#DIV/0!</v>
      </c>
      <c r="AM31"/>
      <c r="AN31"/>
      <c r="AO31"/>
      <c r="AP31"/>
      <c r="AQ31"/>
    </row>
    <row r="32" spans="1:43" s="2" customFormat="1" ht="12" customHeight="1" x14ac:dyDescent="0.3">
      <c r="A32" s="42">
        <v>22</v>
      </c>
      <c r="B32" s="240" t="s">
        <v>245</v>
      </c>
      <c r="C32" s="241" t="s">
        <v>12</v>
      </c>
      <c r="D32" s="64"/>
      <c r="E32" s="64"/>
      <c r="F32" s="64"/>
      <c r="G32" s="412" t="e">
        <f t="shared" si="0"/>
        <v>#DIV/0!</v>
      </c>
      <c r="H32" s="43"/>
      <c r="I32" s="43"/>
      <c r="J32" s="43"/>
      <c r="K32" s="412" t="e">
        <f t="shared" si="1"/>
        <v>#DIV/0!</v>
      </c>
      <c r="L32" s="43"/>
      <c r="M32" s="43"/>
      <c r="N32" s="43"/>
      <c r="O32" s="412" t="e">
        <f t="shared" si="2"/>
        <v>#DIV/0!</v>
      </c>
      <c r="P32" s="43"/>
      <c r="Q32" s="43"/>
      <c r="R32" s="43"/>
      <c r="S32" s="412" t="e">
        <f t="shared" si="3"/>
        <v>#DIV/0!</v>
      </c>
      <c r="T32" s="43"/>
      <c r="U32" s="43"/>
      <c r="V32" s="43"/>
      <c r="W32" s="412" t="e">
        <f t="shared" si="4"/>
        <v>#DIV/0!</v>
      </c>
      <c r="X32" s="43"/>
      <c r="Y32" s="43"/>
      <c r="Z32" s="43"/>
      <c r="AA32" s="412" t="e">
        <f t="shared" si="5"/>
        <v>#DIV/0!</v>
      </c>
      <c r="AB32" s="43"/>
      <c r="AC32" s="43"/>
      <c r="AD32" s="43"/>
      <c r="AE32" s="412" t="e">
        <f t="shared" si="6"/>
        <v>#DIV/0!</v>
      </c>
      <c r="AF32" s="43"/>
      <c r="AG32" s="44" t="s">
        <v>43</v>
      </c>
      <c r="AH32" s="44"/>
      <c r="AI32" s="412" t="e">
        <f t="shared" si="7"/>
        <v>#DIV/0!</v>
      </c>
      <c r="AJ32" s="419" t="e">
        <f t="shared" si="8"/>
        <v>#DIV/0!</v>
      </c>
      <c r="AK32" s="420" t="e">
        <f t="shared" si="9"/>
        <v>#DIV/0!</v>
      </c>
      <c r="AL32" s="421" t="e">
        <f t="shared" si="10"/>
        <v>#DIV/0!</v>
      </c>
      <c r="AM32"/>
      <c r="AN32"/>
      <c r="AO32"/>
      <c r="AP32"/>
      <c r="AQ32"/>
    </row>
    <row r="33" spans="1:46" s="2" customFormat="1" ht="12" customHeight="1" x14ac:dyDescent="0.3">
      <c r="A33" s="42">
        <v>23</v>
      </c>
      <c r="B33" s="240" t="s">
        <v>246</v>
      </c>
      <c r="C33" s="241" t="s">
        <v>12</v>
      </c>
      <c r="D33" s="64"/>
      <c r="E33" s="64"/>
      <c r="F33" s="64"/>
      <c r="G33" s="412" t="e">
        <f t="shared" si="0"/>
        <v>#DIV/0!</v>
      </c>
      <c r="H33" s="43"/>
      <c r="I33" s="43"/>
      <c r="J33" s="43"/>
      <c r="K33" s="412" t="e">
        <f t="shared" si="1"/>
        <v>#DIV/0!</v>
      </c>
      <c r="L33" s="43"/>
      <c r="M33" s="43"/>
      <c r="N33" s="43"/>
      <c r="O33" s="412" t="e">
        <f t="shared" si="2"/>
        <v>#DIV/0!</v>
      </c>
      <c r="P33" s="43"/>
      <c r="Q33" s="43"/>
      <c r="R33" s="43"/>
      <c r="S33" s="412" t="e">
        <f t="shared" si="3"/>
        <v>#DIV/0!</v>
      </c>
      <c r="T33" s="43"/>
      <c r="U33" s="43"/>
      <c r="V33" s="43"/>
      <c r="W33" s="412" t="e">
        <f t="shared" si="4"/>
        <v>#DIV/0!</v>
      </c>
      <c r="X33" s="43"/>
      <c r="Y33" s="43"/>
      <c r="Z33" s="43"/>
      <c r="AA33" s="412" t="e">
        <f t="shared" si="5"/>
        <v>#DIV/0!</v>
      </c>
      <c r="AB33" s="43"/>
      <c r="AC33" s="43"/>
      <c r="AD33" s="43"/>
      <c r="AE33" s="412" t="e">
        <f t="shared" si="6"/>
        <v>#DIV/0!</v>
      </c>
      <c r="AF33" s="43"/>
      <c r="AG33" s="44"/>
      <c r="AH33" s="44"/>
      <c r="AI33" s="412" t="e">
        <f t="shared" si="7"/>
        <v>#DIV/0!</v>
      </c>
      <c r="AJ33" s="419" t="e">
        <f t="shared" si="8"/>
        <v>#DIV/0!</v>
      </c>
      <c r="AK33" s="420" t="e">
        <f t="shared" si="9"/>
        <v>#DIV/0!</v>
      </c>
      <c r="AL33" s="421" t="e">
        <f t="shared" si="10"/>
        <v>#DIV/0!</v>
      </c>
      <c r="AM33"/>
      <c r="AN33"/>
      <c r="AO33"/>
      <c r="AP33"/>
      <c r="AQ33"/>
    </row>
    <row r="34" spans="1:46" s="2" customFormat="1" ht="12" customHeight="1" x14ac:dyDescent="0.3">
      <c r="A34" s="42">
        <v>24</v>
      </c>
      <c r="B34" s="240" t="s">
        <v>247</v>
      </c>
      <c r="C34" s="241" t="s">
        <v>12</v>
      </c>
      <c r="D34" s="64"/>
      <c r="E34" s="64"/>
      <c r="F34" s="64"/>
      <c r="G34" s="412" t="e">
        <f t="shared" si="0"/>
        <v>#DIV/0!</v>
      </c>
      <c r="H34" s="43"/>
      <c r="I34" s="43"/>
      <c r="J34" s="43"/>
      <c r="K34" s="412" t="e">
        <f t="shared" si="1"/>
        <v>#DIV/0!</v>
      </c>
      <c r="L34" s="43"/>
      <c r="M34" s="43"/>
      <c r="N34" s="43"/>
      <c r="O34" s="412" t="e">
        <f t="shared" si="2"/>
        <v>#DIV/0!</v>
      </c>
      <c r="P34" s="43"/>
      <c r="Q34" s="43"/>
      <c r="R34" s="43"/>
      <c r="S34" s="412" t="e">
        <f t="shared" si="3"/>
        <v>#DIV/0!</v>
      </c>
      <c r="T34" s="43"/>
      <c r="U34" s="43"/>
      <c r="V34" s="43"/>
      <c r="W34" s="412" t="e">
        <f t="shared" si="4"/>
        <v>#DIV/0!</v>
      </c>
      <c r="X34" s="43"/>
      <c r="Y34" s="43"/>
      <c r="Z34" s="43"/>
      <c r="AA34" s="412" t="e">
        <f t="shared" si="5"/>
        <v>#DIV/0!</v>
      </c>
      <c r="AB34" s="43"/>
      <c r="AC34" s="43"/>
      <c r="AD34" s="43"/>
      <c r="AE34" s="412" t="e">
        <f t="shared" si="6"/>
        <v>#DIV/0!</v>
      </c>
      <c r="AF34" s="43"/>
      <c r="AG34" s="44" t="s">
        <v>43</v>
      </c>
      <c r="AH34" s="44"/>
      <c r="AI34" s="412" t="e">
        <f t="shared" si="7"/>
        <v>#DIV/0!</v>
      </c>
      <c r="AJ34" s="419" t="e">
        <f t="shared" si="8"/>
        <v>#DIV/0!</v>
      </c>
      <c r="AK34" s="420" t="e">
        <f t="shared" si="9"/>
        <v>#DIV/0!</v>
      </c>
      <c r="AL34" s="421" t="e">
        <f t="shared" si="10"/>
        <v>#DIV/0!</v>
      </c>
      <c r="AM34"/>
      <c r="AN34"/>
      <c r="AO34"/>
      <c r="AP34"/>
      <c r="AQ34"/>
    </row>
    <row r="35" spans="1:46" s="2" customFormat="1" ht="12" customHeight="1" x14ac:dyDescent="0.3">
      <c r="A35" s="42">
        <v>25</v>
      </c>
      <c r="B35" s="240" t="s">
        <v>248</v>
      </c>
      <c r="C35" s="241" t="s">
        <v>12</v>
      </c>
      <c r="D35" s="64"/>
      <c r="E35" s="64"/>
      <c r="F35" s="64"/>
      <c r="G35" s="412" t="e">
        <f t="shared" si="0"/>
        <v>#DIV/0!</v>
      </c>
      <c r="H35" s="43"/>
      <c r="I35" s="43"/>
      <c r="J35" s="43"/>
      <c r="K35" s="412" t="e">
        <f t="shared" si="1"/>
        <v>#DIV/0!</v>
      </c>
      <c r="L35" s="43"/>
      <c r="M35" s="43"/>
      <c r="N35" s="43"/>
      <c r="O35" s="412" t="e">
        <f t="shared" si="2"/>
        <v>#DIV/0!</v>
      </c>
      <c r="P35" s="43"/>
      <c r="Q35" s="43"/>
      <c r="R35" s="43"/>
      <c r="S35" s="412" t="e">
        <f t="shared" si="3"/>
        <v>#DIV/0!</v>
      </c>
      <c r="T35" s="43"/>
      <c r="U35" s="43"/>
      <c r="V35" s="43"/>
      <c r="W35" s="412" t="e">
        <f t="shared" si="4"/>
        <v>#DIV/0!</v>
      </c>
      <c r="X35" s="43"/>
      <c r="Y35" s="43"/>
      <c r="Z35" s="43"/>
      <c r="AA35" s="412" t="e">
        <f t="shared" si="5"/>
        <v>#DIV/0!</v>
      </c>
      <c r="AB35" s="43"/>
      <c r="AC35" s="43"/>
      <c r="AD35" s="43"/>
      <c r="AE35" s="412" t="e">
        <f t="shared" si="6"/>
        <v>#DIV/0!</v>
      </c>
      <c r="AF35" s="43"/>
      <c r="AG35" s="44"/>
      <c r="AH35" s="44"/>
      <c r="AI35" s="412" t="e">
        <f t="shared" si="7"/>
        <v>#DIV/0!</v>
      </c>
      <c r="AJ35" s="419" t="e">
        <f t="shared" si="8"/>
        <v>#DIV/0!</v>
      </c>
      <c r="AK35" s="420" t="e">
        <f t="shared" si="9"/>
        <v>#DIV/0!</v>
      </c>
      <c r="AL35" s="421" t="e">
        <f t="shared" si="10"/>
        <v>#DIV/0!</v>
      </c>
      <c r="AM35"/>
      <c r="AN35"/>
      <c r="AO35"/>
      <c r="AP35"/>
      <c r="AQ35"/>
    </row>
    <row r="36" spans="1:46" s="2" customFormat="1" ht="12" customHeight="1" x14ac:dyDescent="0.3">
      <c r="A36" s="42">
        <v>26</v>
      </c>
      <c r="B36" s="240" t="s">
        <v>249</v>
      </c>
      <c r="C36" s="241" t="s">
        <v>6</v>
      </c>
      <c r="D36" s="64"/>
      <c r="E36" s="64"/>
      <c r="F36" s="64"/>
      <c r="G36" s="412" t="e">
        <f t="shared" si="0"/>
        <v>#DIV/0!</v>
      </c>
      <c r="H36" s="43"/>
      <c r="I36" s="43"/>
      <c r="J36" s="43"/>
      <c r="K36" s="412" t="e">
        <f t="shared" si="1"/>
        <v>#DIV/0!</v>
      </c>
      <c r="L36" s="43"/>
      <c r="M36" s="43"/>
      <c r="N36" s="43"/>
      <c r="O36" s="412" t="e">
        <f t="shared" si="2"/>
        <v>#DIV/0!</v>
      </c>
      <c r="P36" s="43"/>
      <c r="Q36" s="43"/>
      <c r="R36" s="43"/>
      <c r="S36" s="412" t="e">
        <f t="shared" si="3"/>
        <v>#DIV/0!</v>
      </c>
      <c r="T36" s="43"/>
      <c r="U36" s="43"/>
      <c r="V36" s="43"/>
      <c r="W36" s="412" t="e">
        <f t="shared" si="4"/>
        <v>#DIV/0!</v>
      </c>
      <c r="X36" s="43"/>
      <c r="Y36" s="43"/>
      <c r="Z36" s="43"/>
      <c r="AA36" s="412" t="e">
        <f t="shared" si="5"/>
        <v>#DIV/0!</v>
      </c>
      <c r="AB36" s="43"/>
      <c r="AC36" s="43"/>
      <c r="AD36" s="43"/>
      <c r="AE36" s="412" t="e">
        <f t="shared" si="6"/>
        <v>#DIV/0!</v>
      </c>
      <c r="AF36" s="43"/>
      <c r="AG36" s="44" t="s">
        <v>43</v>
      </c>
      <c r="AH36" s="44"/>
      <c r="AI36" s="412" t="e">
        <f t="shared" si="7"/>
        <v>#DIV/0!</v>
      </c>
      <c r="AJ36" s="419" t="e">
        <f t="shared" si="8"/>
        <v>#DIV/0!</v>
      </c>
      <c r="AK36" s="420" t="e">
        <f t="shared" si="9"/>
        <v>#DIV/0!</v>
      </c>
      <c r="AL36" s="421" t="e">
        <f t="shared" si="10"/>
        <v>#DIV/0!</v>
      </c>
      <c r="AM36"/>
      <c r="AN36"/>
      <c r="AO36"/>
      <c r="AP36"/>
      <c r="AQ36"/>
    </row>
    <row r="37" spans="1:46" s="2" customFormat="1" ht="12" customHeight="1" x14ac:dyDescent="0.3">
      <c r="A37" s="42">
        <v>27</v>
      </c>
      <c r="B37" s="240" t="s">
        <v>250</v>
      </c>
      <c r="C37" s="241" t="s">
        <v>6</v>
      </c>
      <c r="D37" s="66"/>
      <c r="E37" s="66"/>
      <c r="F37" s="66"/>
      <c r="G37" s="412" t="e">
        <f t="shared" si="0"/>
        <v>#DIV/0!</v>
      </c>
      <c r="H37" s="43"/>
      <c r="I37" s="43"/>
      <c r="J37" s="43"/>
      <c r="K37" s="412" t="e">
        <f t="shared" si="1"/>
        <v>#DIV/0!</v>
      </c>
      <c r="L37" s="43"/>
      <c r="M37" s="43"/>
      <c r="N37" s="43"/>
      <c r="O37" s="412" t="e">
        <f t="shared" si="2"/>
        <v>#DIV/0!</v>
      </c>
      <c r="P37" s="43"/>
      <c r="Q37" s="43"/>
      <c r="R37" s="43"/>
      <c r="S37" s="412" t="e">
        <f t="shared" si="3"/>
        <v>#DIV/0!</v>
      </c>
      <c r="T37" s="43"/>
      <c r="U37" s="43"/>
      <c r="V37" s="43"/>
      <c r="W37" s="412" t="e">
        <f t="shared" si="4"/>
        <v>#DIV/0!</v>
      </c>
      <c r="X37" s="43"/>
      <c r="Y37" s="43"/>
      <c r="Z37" s="43"/>
      <c r="AA37" s="412" t="e">
        <f t="shared" si="5"/>
        <v>#DIV/0!</v>
      </c>
      <c r="AB37" s="43"/>
      <c r="AC37" s="43"/>
      <c r="AD37" s="43"/>
      <c r="AE37" s="412" t="e">
        <f t="shared" si="6"/>
        <v>#DIV/0!</v>
      </c>
      <c r="AF37" s="43"/>
      <c r="AG37" s="44" t="s">
        <v>43</v>
      </c>
      <c r="AH37" s="44"/>
      <c r="AI37" s="412" t="e">
        <f t="shared" si="7"/>
        <v>#DIV/0!</v>
      </c>
      <c r="AJ37" s="419" t="e">
        <f t="shared" si="8"/>
        <v>#DIV/0!</v>
      </c>
      <c r="AK37" s="420" t="e">
        <f t="shared" si="9"/>
        <v>#DIV/0!</v>
      </c>
      <c r="AL37" s="421" t="e">
        <f t="shared" si="10"/>
        <v>#DIV/0!</v>
      </c>
      <c r="AM37"/>
      <c r="AN37"/>
      <c r="AO37"/>
      <c r="AP37"/>
      <c r="AQ37"/>
    </row>
    <row r="38" spans="1:46" s="2" customFormat="1" ht="12" customHeight="1" x14ac:dyDescent="0.3">
      <c r="A38" s="42">
        <v>28</v>
      </c>
      <c r="B38" s="240" t="s">
        <v>251</v>
      </c>
      <c r="C38" s="241" t="s">
        <v>6</v>
      </c>
      <c r="D38" s="66"/>
      <c r="E38" s="66"/>
      <c r="F38" s="66"/>
      <c r="G38" s="412" t="e">
        <f t="shared" si="0"/>
        <v>#DIV/0!</v>
      </c>
      <c r="H38" s="43"/>
      <c r="I38" s="43"/>
      <c r="J38" s="43"/>
      <c r="K38" s="412" t="e">
        <f t="shared" si="1"/>
        <v>#DIV/0!</v>
      </c>
      <c r="L38" s="43"/>
      <c r="M38" s="43"/>
      <c r="N38" s="43"/>
      <c r="O38" s="412" t="e">
        <f t="shared" si="2"/>
        <v>#DIV/0!</v>
      </c>
      <c r="P38" s="43"/>
      <c r="Q38" s="43"/>
      <c r="R38" s="43"/>
      <c r="S38" s="412" t="e">
        <f t="shared" si="3"/>
        <v>#DIV/0!</v>
      </c>
      <c r="T38" s="43"/>
      <c r="U38" s="43"/>
      <c r="V38" s="43"/>
      <c r="W38" s="412" t="e">
        <f t="shared" si="4"/>
        <v>#DIV/0!</v>
      </c>
      <c r="X38" s="43"/>
      <c r="Y38" s="43"/>
      <c r="Z38" s="43"/>
      <c r="AA38" s="412" t="e">
        <f t="shared" si="5"/>
        <v>#DIV/0!</v>
      </c>
      <c r="AB38" s="43"/>
      <c r="AC38" s="43"/>
      <c r="AD38" s="43"/>
      <c r="AE38" s="412" t="e">
        <f t="shared" si="6"/>
        <v>#DIV/0!</v>
      </c>
      <c r="AF38" s="43"/>
      <c r="AG38" s="44" t="s">
        <v>43</v>
      </c>
      <c r="AH38" s="44"/>
      <c r="AI38" s="412" t="e">
        <f t="shared" si="7"/>
        <v>#DIV/0!</v>
      </c>
      <c r="AJ38" s="419" t="e">
        <f t="shared" si="8"/>
        <v>#DIV/0!</v>
      </c>
      <c r="AK38" s="420" t="e">
        <f t="shared" si="9"/>
        <v>#DIV/0!</v>
      </c>
      <c r="AL38" s="421" t="e">
        <f t="shared" si="10"/>
        <v>#DIV/0!</v>
      </c>
      <c r="AM38"/>
      <c r="AN38"/>
      <c r="AO38"/>
      <c r="AP38"/>
      <c r="AQ38"/>
    </row>
    <row r="39" spans="1:46" s="2" customFormat="1" ht="12" customHeight="1" x14ac:dyDescent="0.3">
      <c r="A39" s="42">
        <v>29</v>
      </c>
      <c r="B39" s="240" t="s">
        <v>252</v>
      </c>
      <c r="C39" s="241" t="s">
        <v>6</v>
      </c>
      <c r="D39" s="66"/>
      <c r="E39" s="66"/>
      <c r="F39" s="66"/>
      <c r="G39" s="412" t="e">
        <f t="shared" si="0"/>
        <v>#DIV/0!</v>
      </c>
      <c r="H39" s="12"/>
      <c r="I39" s="12"/>
      <c r="J39" s="12"/>
      <c r="K39" s="412" t="e">
        <f t="shared" si="1"/>
        <v>#DIV/0!</v>
      </c>
      <c r="L39" s="12"/>
      <c r="M39" s="12"/>
      <c r="N39" s="43"/>
      <c r="O39" s="412" t="e">
        <f>AVERAGE(L39:N39)</f>
        <v>#DIV/0!</v>
      </c>
      <c r="P39" s="43"/>
      <c r="Q39" s="43"/>
      <c r="R39" s="43"/>
      <c r="S39" s="412" t="e">
        <f t="shared" si="3"/>
        <v>#DIV/0!</v>
      </c>
      <c r="T39" s="43"/>
      <c r="U39" s="43"/>
      <c r="V39" s="43"/>
      <c r="W39" s="412" t="e">
        <f t="shared" si="4"/>
        <v>#DIV/0!</v>
      </c>
      <c r="X39" s="43"/>
      <c r="Y39" s="43"/>
      <c r="Z39" s="43"/>
      <c r="AA39" s="412" t="e">
        <f t="shared" si="5"/>
        <v>#DIV/0!</v>
      </c>
      <c r="AB39" s="43"/>
      <c r="AC39" s="43"/>
      <c r="AD39" s="43"/>
      <c r="AE39" s="412" t="e">
        <f t="shared" si="6"/>
        <v>#DIV/0!</v>
      </c>
      <c r="AF39" s="43"/>
      <c r="AG39" s="44" t="s">
        <v>43</v>
      </c>
      <c r="AH39" s="44"/>
      <c r="AI39" s="412" t="e">
        <f t="shared" si="7"/>
        <v>#DIV/0!</v>
      </c>
      <c r="AJ39" s="419" t="e">
        <f t="shared" si="8"/>
        <v>#DIV/0!</v>
      </c>
      <c r="AK39" s="420" t="e">
        <f t="shared" si="9"/>
        <v>#DIV/0!</v>
      </c>
      <c r="AL39" s="421" t="e">
        <f t="shared" si="10"/>
        <v>#DIV/0!</v>
      </c>
      <c r="AM39"/>
      <c r="AN39"/>
      <c r="AO39"/>
      <c r="AP39"/>
      <c r="AQ39"/>
    </row>
    <row r="40" spans="1:46" s="2" customFormat="1" ht="12" customHeight="1" x14ac:dyDescent="0.25">
      <c r="A40" s="42">
        <v>30</v>
      </c>
      <c r="B40" s="240" t="s">
        <v>253</v>
      </c>
      <c r="C40" s="241" t="s">
        <v>6</v>
      </c>
      <c r="D40" s="66"/>
      <c r="E40" s="66"/>
      <c r="F40" s="66"/>
      <c r="G40" s="412" t="e">
        <f t="shared" ref="G40:G42" si="11">AVERAGE(D40:F40)</f>
        <v>#DIV/0!</v>
      </c>
      <c r="H40" s="12"/>
      <c r="I40" s="12"/>
      <c r="J40" s="12"/>
      <c r="K40" s="412" t="e">
        <f t="shared" ref="K40:K42" si="12">MAX(G40:J40)</f>
        <v>#DIV/0!</v>
      </c>
      <c r="L40" s="12"/>
      <c r="M40" s="12"/>
      <c r="N40" s="43"/>
      <c r="O40" s="412" t="e">
        <f t="shared" ref="O40:O42" si="13">AVERAGE(L40:N40)</f>
        <v>#DIV/0!</v>
      </c>
      <c r="P40" s="43"/>
      <c r="Q40" s="43"/>
      <c r="R40" s="43"/>
      <c r="S40" s="412" t="e">
        <f t="shared" ref="S40:S42" si="14">MAX(O40:R40)</f>
        <v>#DIV/0!</v>
      </c>
      <c r="T40" s="43"/>
      <c r="U40" s="43"/>
      <c r="V40" s="43"/>
      <c r="W40" s="412" t="e">
        <f t="shared" ref="W40:W42" si="15">AVERAGE(T40:V40)</f>
        <v>#DIV/0!</v>
      </c>
      <c r="X40" s="43"/>
      <c r="Y40" s="43"/>
      <c r="Z40" s="43"/>
      <c r="AA40" s="412" t="e">
        <f t="shared" ref="AA40:AA42" si="16">MAX(W40:Z40)</f>
        <v>#DIV/0!</v>
      </c>
      <c r="AB40" s="43"/>
      <c r="AC40" s="43"/>
      <c r="AD40" s="43"/>
      <c r="AE40" s="412" t="e">
        <f t="shared" ref="AE40:AE42" si="17">AVERAGE(AB40:AD40)</f>
        <v>#DIV/0!</v>
      </c>
      <c r="AF40" s="43"/>
      <c r="AG40" s="44" t="s">
        <v>43</v>
      </c>
      <c r="AH40" s="44"/>
      <c r="AI40" s="412" t="e">
        <f t="shared" ref="AI40:AI42" si="18">MAX(AE40:AH40)</f>
        <v>#DIV/0!</v>
      </c>
      <c r="AJ40" s="419" t="e">
        <f t="shared" ref="AJ40:AJ42" si="19">(K40+S40+AA40+AI40)/4</f>
        <v>#DIV/0!</v>
      </c>
      <c r="AK40" s="420" t="e">
        <f t="shared" ref="AK40:AK42" si="20">IF(AJ40&lt;66,"D",IF(AJ40&lt;78,"C",IF(AJ40&lt;89,"B","A")))</f>
        <v>#DIV/0!</v>
      </c>
      <c r="AL40" s="421" t="e">
        <f t="shared" ref="AL40:AL42" si="21">IF(AJ40&gt;$D$6,"T","TT")</f>
        <v>#DIV/0!</v>
      </c>
    </row>
    <row r="41" spans="1:46" s="2" customFormat="1" ht="12" customHeight="1" x14ac:dyDescent="0.25">
      <c r="A41" s="42">
        <v>31</v>
      </c>
      <c r="B41" s="240" t="s">
        <v>254</v>
      </c>
      <c r="C41" s="241" t="s">
        <v>12</v>
      </c>
      <c r="D41" s="33"/>
      <c r="E41" s="33"/>
      <c r="F41" s="33"/>
      <c r="G41" s="412" t="e">
        <f t="shared" si="11"/>
        <v>#DIV/0!</v>
      </c>
      <c r="H41" s="12"/>
      <c r="I41" s="12"/>
      <c r="J41" s="12"/>
      <c r="K41" s="412" t="e">
        <f t="shared" si="12"/>
        <v>#DIV/0!</v>
      </c>
      <c r="L41" s="12"/>
      <c r="M41" s="12"/>
      <c r="N41" s="43"/>
      <c r="O41" s="412" t="e">
        <f t="shared" si="13"/>
        <v>#DIV/0!</v>
      </c>
      <c r="P41" s="43"/>
      <c r="Q41" s="43"/>
      <c r="R41" s="43"/>
      <c r="S41" s="412" t="e">
        <f t="shared" si="14"/>
        <v>#DIV/0!</v>
      </c>
      <c r="T41" s="43"/>
      <c r="U41" s="43"/>
      <c r="V41" s="43"/>
      <c r="W41" s="412" t="e">
        <f t="shared" si="15"/>
        <v>#DIV/0!</v>
      </c>
      <c r="X41" s="43"/>
      <c r="Y41" s="43"/>
      <c r="Z41" s="43"/>
      <c r="AA41" s="412" t="e">
        <f t="shared" si="16"/>
        <v>#DIV/0!</v>
      </c>
      <c r="AB41" s="43"/>
      <c r="AC41" s="43"/>
      <c r="AD41" s="43"/>
      <c r="AE41" s="412" t="e">
        <f t="shared" si="17"/>
        <v>#DIV/0!</v>
      </c>
      <c r="AF41" s="43"/>
      <c r="AG41" s="44" t="s">
        <v>43</v>
      </c>
      <c r="AH41" s="44"/>
      <c r="AI41" s="412" t="e">
        <f t="shared" si="18"/>
        <v>#DIV/0!</v>
      </c>
      <c r="AJ41" s="419" t="e">
        <f t="shared" si="19"/>
        <v>#DIV/0!</v>
      </c>
      <c r="AK41" s="420" t="e">
        <f t="shared" si="20"/>
        <v>#DIV/0!</v>
      </c>
      <c r="AL41" s="421" t="e">
        <f t="shared" si="21"/>
        <v>#DIV/0!</v>
      </c>
    </row>
    <row r="42" spans="1:46" s="2" customFormat="1" ht="12" customHeight="1" x14ac:dyDescent="0.25">
      <c r="A42" s="186">
        <v>32</v>
      </c>
      <c r="B42" s="242" t="s">
        <v>255</v>
      </c>
      <c r="C42" s="243" t="s">
        <v>12</v>
      </c>
      <c r="D42" s="72"/>
      <c r="E42" s="72"/>
      <c r="F42" s="72"/>
      <c r="G42" s="484" t="e">
        <f t="shared" si="11"/>
        <v>#DIV/0!</v>
      </c>
      <c r="H42" s="54"/>
      <c r="I42" s="54"/>
      <c r="J42" s="54"/>
      <c r="K42" s="484" t="e">
        <f t="shared" si="12"/>
        <v>#DIV/0!</v>
      </c>
      <c r="L42" s="54"/>
      <c r="M42" s="54"/>
      <c r="N42" s="463"/>
      <c r="O42" s="484" t="e">
        <f t="shared" si="13"/>
        <v>#DIV/0!</v>
      </c>
      <c r="P42" s="463"/>
      <c r="Q42" s="463"/>
      <c r="R42" s="463"/>
      <c r="S42" s="484" t="e">
        <f t="shared" si="14"/>
        <v>#DIV/0!</v>
      </c>
      <c r="T42" s="463"/>
      <c r="U42" s="463"/>
      <c r="V42" s="463"/>
      <c r="W42" s="484" t="e">
        <f t="shared" si="15"/>
        <v>#DIV/0!</v>
      </c>
      <c r="X42" s="463"/>
      <c r="Y42" s="463"/>
      <c r="Z42" s="463"/>
      <c r="AA42" s="484" t="e">
        <f t="shared" si="16"/>
        <v>#DIV/0!</v>
      </c>
      <c r="AB42" s="463"/>
      <c r="AC42" s="463"/>
      <c r="AD42" s="463"/>
      <c r="AE42" s="484" t="e">
        <f t="shared" si="17"/>
        <v>#DIV/0!</v>
      </c>
      <c r="AF42" s="463"/>
      <c r="AG42" s="55" t="s">
        <v>43</v>
      </c>
      <c r="AH42" s="55"/>
      <c r="AI42" s="484" t="e">
        <f t="shared" si="18"/>
        <v>#DIV/0!</v>
      </c>
      <c r="AJ42" s="485" t="e">
        <f t="shared" si="19"/>
        <v>#DIV/0!</v>
      </c>
      <c r="AK42" s="486" t="e">
        <f t="shared" si="20"/>
        <v>#DIV/0!</v>
      </c>
      <c r="AL42" s="467" t="e">
        <f t="shared" si="21"/>
        <v>#DIV/0!</v>
      </c>
    </row>
    <row r="43" spans="1:46" s="2" customFormat="1" ht="6" customHeight="1" x14ac:dyDescent="0.25">
      <c r="B43" s="250"/>
      <c r="C43" s="266"/>
      <c r="D43" s="185"/>
      <c r="E43" s="185"/>
      <c r="F43" s="185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46" s="51" customFormat="1" ht="12" customHeight="1" x14ac:dyDescent="0.3">
      <c r="A44" s="209"/>
      <c r="B44" s="212" t="s">
        <v>83</v>
      </c>
      <c r="C44" s="51" t="s">
        <v>84</v>
      </c>
      <c r="D44" s="213" t="s">
        <v>19</v>
      </c>
      <c r="E44" s="51" t="s">
        <v>90</v>
      </c>
      <c r="M44" s="51" t="s">
        <v>31</v>
      </c>
      <c r="N44" s="213" t="s">
        <v>19</v>
      </c>
      <c r="O44" s="213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5" t="s">
        <v>31</v>
      </c>
      <c r="Z44" s="235" t="s">
        <v>5</v>
      </c>
      <c r="AA44" s="199" t="s">
        <v>220</v>
      </c>
      <c r="AB44" s="199"/>
      <c r="AC44" s="199"/>
      <c r="AD44" s="199"/>
      <c r="AE44" s="199"/>
      <c r="AF44" s="199"/>
      <c r="AG44" s="199"/>
      <c r="AI44" s="200" t="s">
        <v>157</v>
      </c>
      <c r="AJ44" s="210"/>
      <c r="AK44" s="210"/>
      <c r="AL44" s="211"/>
    </row>
    <row r="45" spans="1:46" s="51" customFormat="1" ht="12" customHeight="1" x14ac:dyDescent="0.3">
      <c r="C45" s="51" t="s">
        <v>85</v>
      </c>
      <c r="D45" s="213" t="s">
        <v>19</v>
      </c>
      <c r="E45" s="51" t="s">
        <v>88</v>
      </c>
      <c r="M45" s="51" t="s">
        <v>51</v>
      </c>
      <c r="N45" s="213" t="s">
        <v>19</v>
      </c>
      <c r="O45" s="213"/>
      <c r="P45" s="51" t="s">
        <v>102</v>
      </c>
      <c r="U45" s="37"/>
      <c r="V45" s="37"/>
      <c r="W45" s="37"/>
      <c r="X45" s="37"/>
      <c r="AA45" s="204"/>
      <c r="AB45" s="204"/>
      <c r="AC45" s="265">
        <v>4</v>
      </c>
      <c r="AD45" s="204"/>
      <c r="AE45" s="204"/>
      <c r="AF45" s="204"/>
      <c r="AG45" s="204"/>
      <c r="AI45" s="51" t="s">
        <v>158</v>
      </c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</row>
    <row r="46" spans="1:46" s="51" customFormat="1" ht="12" customHeight="1" x14ac:dyDescent="0.3">
      <c r="C46" s="51" t="s">
        <v>86</v>
      </c>
      <c r="D46" s="213" t="s">
        <v>19</v>
      </c>
      <c r="E46" s="51" t="s">
        <v>89</v>
      </c>
      <c r="K46" s="37"/>
      <c r="L46" s="37"/>
      <c r="M46" s="202" t="s">
        <v>56</v>
      </c>
      <c r="N46" s="213" t="s">
        <v>19</v>
      </c>
      <c r="O46" s="213"/>
      <c r="P46" s="51" t="s">
        <v>164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4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</row>
    <row r="47" spans="1:46" s="51" customFormat="1" ht="12" customHeight="1" x14ac:dyDescent="0.3">
      <c r="C47" s="265" t="s">
        <v>176</v>
      </c>
      <c r="D47" s="235" t="s">
        <v>19</v>
      </c>
      <c r="E47" s="51" t="s">
        <v>223</v>
      </c>
      <c r="K47" s="37"/>
      <c r="L47" s="37"/>
      <c r="M47" s="265" t="s">
        <v>169</v>
      </c>
      <c r="N47" s="213" t="s">
        <v>19</v>
      </c>
      <c r="O47" s="213"/>
      <c r="P47" s="51" t="s">
        <v>172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</row>
    <row r="48" spans="1:46" s="2" customFormat="1" x14ac:dyDescent="0.3">
      <c r="A48" s="1"/>
      <c r="B48" s="1"/>
      <c r="C48" s="192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 s="37"/>
      <c r="AJ48"/>
      <c r="AK48"/>
      <c r="AL48"/>
      <c r="AM48"/>
      <c r="AN48"/>
      <c r="AO48"/>
      <c r="AP48"/>
      <c r="AQ48"/>
      <c r="AR48"/>
      <c r="AS48"/>
      <c r="AT48"/>
    </row>
    <row r="49" spans="1:46" s="1" customFormat="1" x14ac:dyDescent="0.3">
      <c r="A49"/>
      <c r="B49"/>
      <c r="C49" s="193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</row>
  </sheetData>
  <mergeCells count="20">
    <mergeCell ref="AJ7:AK8"/>
    <mergeCell ref="D7:AI7"/>
    <mergeCell ref="A1:AL1"/>
    <mergeCell ref="A2:AL2"/>
    <mergeCell ref="A3:AL3"/>
    <mergeCell ref="A4:AL4"/>
    <mergeCell ref="A7:A10"/>
    <mergeCell ref="B7:B10"/>
    <mergeCell ref="C9:C10"/>
    <mergeCell ref="D9:K9"/>
    <mergeCell ref="D8: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</mergeCells>
  <conditionalFormatting sqref="AL44">
    <cfRule type="containsText" dxfId="58" priority="2" operator="containsText" text="TT">
      <formula>NOT(ISERROR(SEARCH("TT",AL44)))</formula>
    </cfRule>
  </conditionalFormatting>
  <conditionalFormatting sqref="AL11:AL42">
    <cfRule type="containsText" dxfId="57" priority="1" operator="containsText" text="TT">
      <formula>NOT(ISERROR(SEARCH("TT",AL11)))</formula>
    </cfRule>
  </conditionalFormatting>
  <pageMargins left="0.3" right="0.2" top="0.6" bottom="0.12" header="0.27" footer="0.12"/>
  <pageSetup paperSize="5" orientation="landscape" horizontalDpi="4294967293" verticalDpi="36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G86"/>
  <sheetViews>
    <sheetView topLeftCell="A25" workbookViewId="0">
      <selection activeCell="K50" sqref="K50"/>
    </sheetView>
  </sheetViews>
  <sheetFormatPr defaultRowHeight="14.4" x14ac:dyDescent="0.3"/>
  <cols>
    <col min="1" max="1" width="3.6640625" customWidth="1"/>
    <col min="2" max="2" width="25.44140625" customWidth="1"/>
    <col min="3" max="3" width="3.109375" style="28" customWidth="1"/>
    <col min="4" max="5" width="3.6640625" style="37" customWidth="1"/>
    <col min="6" max="7" width="3.6640625" style="213" customWidth="1"/>
    <col min="8" max="8" width="4.33203125" style="37" customWidth="1"/>
    <col min="9" max="10" width="4.109375" style="37" customWidth="1"/>
    <col min="11" max="13" width="4.6640625" customWidth="1"/>
    <col min="14" max="17" width="3.6640625" style="37" customWidth="1"/>
    <col min="18" max="20" width="4.6640625" style="37" customWidth="1"/>
    <col min="21" max="21" width="2.109375" customWidth="1"/>
    <col min="22" max="22" width="3.6640625" customWidth="1"/>
    <col min="23" max="23" width="18.6640625" customWidth="1"/>
    <col min="24" max="24" width="6.33203125" customWidth="1"/>
    <col min="25" max="25" width="21.109375" customWidth="1"/>
    <col min="26" max="26" width="18.5546875" customWidth="1"/>
    <col min="27" max="27" width="38.109375" customWidth="1"/>
    <col min="28" max="28" width="7.109375" customWidth="1"/>
  </cols>
  <sheetData>
    <row r="1" spans="1:33" s="2" customFormat="1" ht="13.8" x14ac:dyDescent="0.25">
      <c r="A1" s="627" t="s">
        <v>177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W1" s="615" t="s">
        <v>161</v>
      </c>
      <c r="X1" s="615"/>
      <c r="Y1" s="615"/>
      <c r="Z1" s="615"/>
      <c r="AA1" s="615"/>
    </row>
    <row r="2" spans="1:33" s="2" customFormat="1" ht="13.8" x14ac:dyDescent="0.25">
      <c r="A2" s="615" t="s">
        <v>161</v>
      </c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W2" s="616" t="s">
        <v>217</v>
      </c>
      <c r="X2" s="616"/>
      <c r="Y2" s="616"/>
      <c r="Z2" s="616"/>
      <c r="AA2" s="616"/>
    </row>
    <row r="3" spans="1:33" s="2" customFormat="1" x14ac:dyDescent="0.3">
      <c r="A3" s="628" t="str">
        <f>'N. RAPOR 7A'!A3:T3</f>
        <v>TAHUN PELAJARAN 2020/2021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  <c r="V3"/>
      <c r="W3"/>
      <c r="X3"/>
      <c r="Y3"/>
      <c r="Z3"/>
      <c r="AA3"/>
    </row>
    <row r="4" spans="1:33" s="2" customFormat="1" ht="17.25" customHeight="1" x14ac:dyDescent="0.3">
      <c r="A4" s="3" t="s">
        <v>22</v>
      </c>
      <c r="B4" s="4"/>
      <c r="C4" s="442" t="s">
        <v>23</v>
      </c>
      <c r="D4" s="285" t="s">
        <v>415</v>
      </c>
      <c r="E4" s="286"/>
      <c r="F4" s="287"/>
      <c r="G4" s="288"/>
      <c r="H4" s="289"/>
      <c r="I4" s="288"/>
      <c r="J4" s="289"/>
      <c r="K4" s="4"/>
      <c r="L4" s="4"/>
      <c r="M4" s="287"/>
      <c r="N4" s="285" t="s">
        <v>20</v>
      </c>
      <c r="O4" s="289"/>
      <c r="Q4" s="288" t="s">
        <v>19</v>
      </c>
      <c r="R4" s="289" t="str">
        <f>'D. HADIR_7F'!E6</f>
        <v xml:space="preserve">. . . . . . . . . . . . . . . . </v>
      </c>
      <c r="S4" s="289"/>
      <c r="T4" s="289"/>
      <c r="W4" s="3" t="s">
        <v>178</v>
      </c>
      <c r="X4" s="290" t="str">
        <f>D4</f>
        <v>7F</v>
      </c>
      <c r="Y4" s="4"/>
      <c r="Z4" s="291" t="s">
        <v>179</v>
      </c>
      <c r="AA4" s="292" t="str">
        <f>R5</f>
        <v>I (Ganjil)</v>
      </c>
      <c r="AB4"/>
    </row>
    <row r="5" spans="1:33" s="2" customFormat="1" ht="12.75" customHeight="1" thickBot="1" x14ac:dyDescent="0.35">
      <c r="A5" s="3" t="s">
        <v>24</v>
      </c>
      <c r="B5" s="4"/>
      <c r="C5" s="442" t="s">
        <v>19</v>
      </c>
      <c r="D5" s="285">
        <v>66</v>
      </c>
      <c r="E5" s="286"/>
      <c r="F5" s="287"/>
      <c r="G5" s="288"/>
      <c r="H5" s="289"/>
      <c r="I5" s="288"/>
      <c r="J5" s="289"/>
      <c r="K5" s="10"/>
      <c r="L5" s="4"/>
      <c r="M5" s="287"/>
      <c r="N5" s="285" t="s">
        <v>21</v>
      </c>
      <c r="O5" s="289"/>
      <c r="Q5" s="288" t="s">
        <v>19</v>
      </c>
      <c r="R5" s="289" t="str">
        <f>'D. HADIR_7F'!E8</f>
        <v>I (Ganjil)</v>
      </c>
      <c r="S5" s="289"/>
      <c r="T5" s="289"/>
      <c r="W5" s="10" t="s">
        <v>180</v>
      </c>
      <c r="X5" s="506" t="str">
        <f>R4</f>
        <v xml:space="preserve">. . . . . . . . . . . . . . . . </v>
      </c>
      <c r="AB5"/>
      <c r="AC5" s="10"/>
      <c r="AD5"/>
      <c r="AE5" s="291"/>
      <c r="AF5" s="28"/>
      <c r="AG5" s="293"/>
    </row>
    <row r="6" spans="1:33" s="2" customFormat="1" ht="12" customHeight="1" x14ac:dyDescent="0.3">
      <c r="A6" s="619" t="s">
        <v>0</v>
      </c>
      <c r="B6" s="629" t="s">
        <v>4</v>
      </c>
      <c r="C6" s="630" t="s">
        <v>1</v>
      </c>
      <c r="D6" s="624" t="s">
        <v>32</v>
      </c>
      <c r="E6" s="624"/>
      <c r="F6" s="624"/>
      <c r="G6" s="624"/>
      <c r="H6" s="624"/>
      <c r="I6" s="624"/>
      <c r="J6" s="632"/>
      <c r="K6" s="633" t="s">
        <v>30</v>
      </c>
      <c r="L6" s="634"/>
      <c r="M6" s="621" t="s">
        <v>2</v>
      </c>
      <c r="N6" s="623" t="s">
        <v>181</v>
      </c>
      <c r="O6" s="624"/>
      <c r="P6" s="624"/>
      <c r="Q6" s="624"/>
      <c r="R6" s="625" t="s">
        <v>31</v>
      </c>
      <c r="S6" s="626"/>
      <c r="T6" s="617" t="s">
        <v>2</v>
      </c>
      <c r="V6" s="619" t="s">
        <v>0</v>
      </c>
      <c r="W6" s="607" t="s">
        <v>182</v>
      </c>
      <c r="X6" s="608"/>
      <c r="Y6" s="608"/>
      <c r="Z6" s="608"/>
      <c r="AA6" s="609"/>
      <c r="AB6"/>
    </row>
    <row r="7" spans="1:33" s="2" customFormat="1" ht="14.25" customHeight="1" thickBot="1" x14ac:dyDescent="0.35">
      <c r="A7" s="620"/>
      <c r="B7" s="553"/>
      <c r="C7" s="631"/>
      <c r="D7" s="449" t="s">
        <v>188</v>
      </c>
      <c r="E7" s="450" t="s">
        <v>189</v>
      </c>
      <c r="F7" s="449" t="s">
        <v>190</v>
      </c>
      <c r="G7" s="450" t="s">
        <v>191</v>
      </c>
      <c r="H7" s="451" t="s">
        <v>28</v>
      </c>
      <c r="I7" s="452" t="s">
        <v>26</v>
      </c>
      <c r="J7" s="453" t="s">
        <v>27</v>
      </c>
      <c r="K7" s="454" t="s">
        <v>186</v>
      </c>
      <c r="L7" s="455" t="s">
        <v>187</v>
      </c>
      <c r="M7" s="622"/>
      <c r="N7" s="456" t="s">
        <v>183</v>
      </c>
      <c r="O7" s="456" t="s">
        <v>184</v>
      </c>
      <c r="P7" s="457" t="s">
        <v>185</v>
      </c>
      <c r="Q7" s="457" t="s">
        <v>185</v>
      </c>
      <c r="R7" s="458" t="s">
        <v>186</v>
      </c>
      <c r="S7" s="456" t="s">
        <v>187</v>
      </c>
      <c r="T7" s="618"/>
      <c r="V7" s="620"/>
      <c r="W7" s="610" t="s">
        <v>193</v>
      </c>
      <c r="X7" s="611"/>
      <c r="Y7" s="612"/>
      <c r="Z7" s="613" t="s">
        <v>192</v>
      </c>
      <c r="AA7" s="614"/>
      <c r="AB7"/>
    </row>
    <row r="8" spans="1:33" s="2" customFormat="1" ht="15" customHeight="1" thickTop="1" x14ac:dyDescent="0.3">
      <c r="A8" s="371" t="s">
        <v>194</v>
      </c>
      <c r="B8" s="491" t="s">
        <v>384</v>
      </c>
      <c r="C8" s="493" t="s">
        <v>12</v>
      </c>
      <c r="D8" s="394" t="e">
        <f>Nilai_P_7F!K11</f>
        <v>#DIV/0!</v>
      </c>
      <c r="E8" s="384" t="e">
        <f>Nilai_P_7F!S11</f>
        <v>#DIV/0!</v>
      </c>
      <c r="F8" s="384" t="e">
        <f>Nilai_P_7F!AA11</f>
        <v>#DIV/0!</v>
      </c>
      <c r="G8" s="384" t="e">
        <f>Nilai_P_7F!AI11</f>
        <v>#DIV/0!</v>
      </c>
      <c r="H8" s="383" t="e">
        <f>Nilai_P_7F!AJ11</f>
        <v>#DIV/0!</v>
      </c>
      <c r="I8" s="384">
        <f>Nilai_P_7F!AK11</f>
        <v>0</v>
      </c>
      <c r="J8" s="423">
        <f>Nilai_P_7F!AL11</f>
        <v>0</v>
      </c>
      <c r="K8" s="378" t="e">
        <f t="shared" ref="K8:K29" si="0">((2*H8)+I8+J8)/4</f>
        <v>#DIV/0!</v>
      </c>
      <c r="L8" s="447" t="e">
        <f>IF(K8&lt;66,"D",IF(K8&lt;78,"C",IF(K8&lt;89,"B","A")))</f>
        <v>#DIV/0!</v>
      </c>
      <c r="M8" s="468" t="e">
        <f>IF(K8&gt;$D$5,"T","TT")</f>
        <v>#DIV/0!</v>
      </c>
      <c r="N8" s="372" t="e">
        <f>Nilai_K_7F!K11</f>
        <v>#DIV/0!</v>
      </c>
      <c r="O8" s="372" t="e">
        <f>Nilai_K_7F!S11</f>
        <v>#DIV/0!</v>
      </c>
      <c r="P8" s="373" t="e">
        <f>Nilai_K_7F!AA11</f>
        <v>#DIV/0!</v>
      </c>
      <c r="Q8" s="374" t="e">
        <f>Nilai_K_7F!AI11</f>
        <v>#DIV/0!</v>
      </c>
      <c r="R8" s="469" t="e">
        <f t="shared" ref="R8:R34" si="1">AVERAGE(N8:Q8)</f>
        <v>#DIV/0!</v>
      </c>
      <c r="S8" s="470" t="e">
        <f t="shared" ref="S8:S34" si="2">IF(R8&lt;66,"D",IF(R8&lt;78,"C",IF(R8&lt;89,"B","A")))</f>
        <v>#DIV/0!</v>
      </c>
      <c r="T8" s="376" t="e">
        <f>IF(R8&gt;=D5,"T","TT")</f>
        <v>#DIV/0!</v>
      </c>
      <c r="V8" s="315" t="s">
        <v>194</v>
      </c>
      <c r="W8" s="584"/>
      <c r="X8" s="585"/>
      <c r="Y8" s="588"/>
      <c r="Z8" s="598"/>
      <c r="AA8" s="599"/>
      <c r="AB8"/>
    </row>
    <row r="9" spans="1:33" s="2" customFormat="1" ht="15" customHeight="1" x14ac:dyDescent="0.3">
      <c r="A9" s="307">
        <v>2</v>
      </c>
      <c r="B9" s="478" t="s">
        <v>385</v>
      </c>
      <c r="C9" s="494" t="s">
        <v>6</v>
      </c>
      <c r="D9" s="394" t="e">
        <f>Nilai_P_7F!K12</f>
        <v>#DIV/0!</v>
      </c>
      <c r="E9" s="384" t="e">
        <f>Nilai_P_7F!S12</f>
        <v>#DIV/0!</v>
      </c>
      <c r="F9" s="384" t="e">
        <f>Nilai_P_7F!AA12</f>
        <v>#DIV/0!</v>
      </c>
      <c r="G9" s="384" t="e">
        <f>Nilai_P_7F!AI12</f>
        <v>#DIV/0!</v>
      </c>
      <c r="H9" s="383" t="e">
        <f>Nilai_P_7F!AJ12</f>
        <v>#DIV/0!</v>
      </c>
      <c r="I9" s="384">
        <f>Nilai_P_7F!AK12</f>
        <v>0</v>
      </c>
      <c r="J9" s="423">
        <f>Nilai_P_7F!AL12</f>
        <v>0</v>
      </c>
      <c r="K9" s="385" t="e">
        <f t="shared" si="0"/>
        <v>#DIV/0!</v>
      </c>
      <c r="L9" s="414" t="e">
        <f t="shared" ref="L9:L34" si="3">IF(K9&lt;66,"D",IF(K9&lt;78,"C",IF(K9&lt;89,"B","A")))</f>
        <v>#DIV/0!</v>
      </c>
      <c r="M9" s="379" t="e">
        <f>IF(K9&gt;$D$5,"T","TT")</f>
        <v>#DIV/0!</v>
      </c>
      <c r="N9" s="394" t="e">
        <f>Nilai_K_7F!K12</f>
        <v>#DIV/0!</v>
      </c>
      <c r="O9" s="380" t="e">
        <f>Nilai_K_7F!S12</f>
        <v>#DIV/0!</v>
      </c>
      <c r="P9" s="381" t="e">
        <f>Nilai_K_7F!AA12</f>
        <v>#DIV/0!</v>
      </c>
      <c r="Q9" s="423" t="e">
        <f>Nilai_K_7F!AI12</f>
        <v>#DIV/0!</v>
      </c>
      <c r="R9" s="375" t="e">
        <f t="shared" si="1"/>
        <v>#DIV/0!</v>
      </c>
      <c r="S9" s="414" t="e">
        <f t="shared" si="2"/>
        <v>#DIV/0!</v>
      </c>
      <c r="T9" s="379" t="e">
        <f>IF(R9&gt;=D5,"T","TT")</f>
        <v>#DIV/0!</v>
      </c>
      <c r="V9" s="315">
        <v>2</v>
      </c>
      <c r="W9" s="584"/>
      <c r="X9" s="585"/>
      <c r="Y9" s="588"/>
      <c r="Z9" s="598"/>
      <c r="AA9" s="599"/>
      <c r="AB9"/>
    </row>
    <row r="10" spans="1:33" s="2" customFormat="1" ht="15" customHeight="1" x14ac:dyDescent="0.3">
      <c r="A10" s="307">
        <v>3</v>
      </c>
      <c r="B10" s="478" t="s">
        <v>386</v>
      </c>
      <c r="C10" s="494" t="s">
        <v>6</v>
      </c>
      <c r="D10" s="394" t="e">
        <f>Nilai_P_7F!K13</f>
        <v>#DIV/0!</v>
      </c>
      <c r="E10" s="384" t="e">
        <f>Nilai_P_7F!S13</f>
        <v>#DIV/0!</v>
      </c>
      <c r="F10" s="384" t="e">
        <f>Nilai_P_7F!AA13</f>
        <v>#DIV/0!</v>
      </c>
      <c r="G10" s="384" t="e">
        <f>Nilai_P_7F!AI13</f>
        <v>#DIV/0!</v>
      </c>
      <c r="H10" s="383" t="e">
        <f>Nilai_P_7F!AJ13</f>
        <v>#DIV/0!</v>
      </c>
      <c r="I10" s="384">
        <f>Nilai_P_7F!AK13</f>
        <v>0</v>
      </c>
      <c r="J10" s="423">
        <f>Nilai_P_7F!AL13</f>
        <v>0</v>
      </c>
      <c r="K10" s="385" t="e">
        <f t="shared" si="0"/>
        <v>#DIV/0!</v>
      </c>
      <c r="L10" s="414" t="e">
        <f t="shared" si="3"/>
        <v>#DIV/0!</v>
      </c>
      <c r="M10" s="379" t="e">
        <f t="shared" ref="M10:M34" si="4">IF(K10&gt;$D$5,"T","TT")</f>
        <v>#DIV/0!</v>
      </c>
      <c r="N10" s="394" t="e">
        <f>Nilai_K_7F!K13</f>
        <v>#DIV/0!</v>
      </c>
      <c r="O10" s="380" t="e">
        <f>Nilai_K_7F!S13</f>
        <v>#DIV/0!</v>
      </c>
      <c r="P10" s="381" t="e">
        <f>Nilai_K_7F!AA13</f>
        <v>#DIV/0!</v>
      </c>
      <c r="Q10" s="423" t="e">
        <f>Nilai_K_7F!AI13</f>
        <v>#DIV/0!</v>
      </c>
      <c r="R10" s="375" t="e">
        <f t="shared" si="1"/>
        <v>#DIV/0!</v>
      </c>
      <c r="S10" s="414" t="e">
        <f t="shared" si="2"/>
        <v>#DIV/0!</v>
      </c>
      <c r="T10" s="379" t="e">
        <f>IF(R10&gt;=$D$6,"T","TT")</f>
        <v>#DIV/0!</v>
      </c>
      <c r="V10" s="315">
        <v>3</v>
      </c>
      <c r="W10" s="584"/>
      <c r="X10" s="585"/>
      <c r="Y10" s="588"/>
      <c r="Z10" s="598"/>
      <c r="AA10" s="599"/>
      <c r="AB10"/>
    </row>
    <row r="11" spans="1:33" s="2" customFormat="1" ht="15" customHeight="1" x14ac:dyDescent="0.3">
      <c r="A11" s="307">
        <v>4</v>
      </c>
      <c r="B11" s="478" t="s">
        <v>387</v>
      </c>
      <c r="C11" s="494" t="s">
        <v>12</v>
      </c>
      <c r="D11" s="394" t="e">
        <f>Nilai_P_7F!K14</f>
        <v>#DIV/0!</v>
      </c>
      <c r="E11" s="384" t="e">
        <f>Nilai_P_7F!S14</f>
        <v>#DIV/0!</v>
      </c>
      <c r="F11" s="384" t="e">
        <f>Nilai_P_7F!AA14</f>
        <v>#DIV/0!</v>
      </c>
      <c r="G11" s="384" t="e">
        <f>Nilai_P_7F!AI14</f>
        <v>#DIV/0!</v>
      </c>
      <c r="H11" s="383" t="e">
        <f>Nilai_P_7F!AJ14</f>
        <v>#DIV/0!</v>
      </c>
      <c r="I11" s="384">
        <f>Nilai_P_7F!AK14</f>
        <v>0</v>
      </c>
      <c r="J11" s="423">
        <f>Nilai_P_7F!AL14</f>
        <v>0</v>
      </c>
      <c r="K11" s="385" t="e">
        <f t="shared" si="0"/>
        <v>#DIV/0!</v>
      </c>
      <c r="L11" s="414" t="e">
        <f t="shared" si="3"/>
        <v>#DIV/0!</v>
      </c>
      <c r="M11" s="379" t="e">
        <f t="shared" si="4"/>
        <v>#DIV/0!</v>
      </c>
      <c r="N11" s="394" t="e">
        <f>Nilai_K_7F!K14</f>
        <v>#DIV/0!</v>
      </c>
      <c r="O11" s="380" t="e">
        <f>Nilai_K_7F!S14</f>
        <v>#DIV/0!</v>
      </c>
      <c r="P11" s="381" t="e">
        <f>Nilai_K_7F!AA14</f>
        <v>#DIV/0!</v>
      </c>
      <c r="Q11" s="423" t="e">
        <f>Nilai_K_7F!AI14</f>
        <v>#DIV/0!</v>
      </c>
      <c r="R11" s="375" t="e">
        <f t="shared" si="1"/>
        <v>#DIV/0!</v>
      </c>
      <c r="S11" s="414" t="e">
        <f t="shared" si="2"/>
        <v>#DIV/0!</v>
      </c>
      <c r="T11" s="379" t="e">
        <f t="shared" ref="T11:T34" si="5">IF(R11&gt;=$D$6,"T","TT")</f>
        <v>#DIV/0!</v>
      </c>
      <c r="V11" s="315">
        <v>4</v>
      </c>
      <c r="W11" s="584"/>
      <c r="X11" s="585"/>
      <c r="Y11" s="588"/>
      <c r="Z11" s="598"/>
      <c r="AA11" s="599"/>
      <c r="AB11"/>
    </row>
    <row r="12" spans="1:33" s="386" customFormat="1" ht="15" customHeight="1" x14ac:dyDescent="0.3">
      <c r="A12" s="307">
        <v>5</v>
      </c>
      <c r="B12" s="478" t="s">
        <v>388</v>
      </c>
      <c r="C12" s="494" t="s">
        <v>12</v>
      </c>
      <c r="D12" s="394" t="e">
        <f>Nilai_P_7F!K15</f>
        <v>#DIV/0!</v>
      </c>
      <c r="E12" s="384" t="e">
        <f>Nilai_P_7F!S15</f>
        <v>#DIV/0!</v>
      </c>
      <c r="F12" s="384" t="e">
        <f>Nilai_P_7F!AA15</f>
        <v>#DIV/0!</v>
      </c>
      <c r="G12" s="384" t="e">
        <f>Nilai_P_7F!AI15</f>
        <v>#DIV/0!</v>
      </c>
      <c r="H12" s="383" t="e">
        <f>Nilai_P_7F!AJ15</f>
        <v>#DIV/0!</v>
      </c>
      <c r="I12" s="384">
        <f>Nilai_P_7F!AK15</f>
        <v>0</v>
      </c>
      <c r="J12" s="423">
        <f>Nilai_P_7F!AL15</f>
        <v>0</v>
      </c>
      <c r="K12" s="385" t="e">
        <f t="shared" ref="K12" si="6">((2*H12)+I12+J12)/4</f>
        <v>#DIV/0!</v>
      </c>
      <c r="L12" s="414" t="e">
        <f t="shared" si="3"/>
        <v>#DIV/0!</v>
      </c>
      <c r="M12" s="379" t="e">
        <f t="shared" si="4"/>
        <v>#DIV/0!</v>
      </c>
      <c r="N12" s="394" t="e">
        <f>Nilai_K_7F!K15</f>
        <v>#DIV/0!</v>
      </c>
      <c r="O12" s="380" t="e">
        <f>Nilai_K_7F!S15</f>
        <v>#DIV/0!</v>
      </c>
      <c r="P12" s="381" t="e">
        <f>Nilai_K_7F!AA15</f>
        <v>#DIV/0!</v>
      </c>
      <c r="Q12" s="423" t="e">
        <f>Nilai_K_7F!AI15</f>
        <v>#DIV/0!</v>
      </c>
      <c r="R12" s="375" t="e">
        <f t="shared" si="1"/>
        <v>#DIV/0!</v>
      </c>
      <c r="S12" s="414" t="e">
        <f t="shared" si="2"/>
        <v>#DIV/0!</v>
      </c>
      <c r="T12" s="379" t="e">
        <f t="shared" si="5"/>
        <v>#DIV/0!</v>
      </c>
      <c r="V12" s="315">
        <v>5</v>
      </c>
      <c r="W12" s="602"/>
      <c r="X12" s="603"/>
      <c r="Y12" s="604"/>
      <c r="Z12" s="605"/>
      <c r="AA12" s="606"/>
      <c r="AB12" s="387"/>
    </row>
    <row r="13" spans="1:33" s="2" customFormat="1" ht="15" customHeight="1" x14ac:dyDescent="0.3">
      <c r="A13" s="307">
        <v>6</v>
      </c>
      <c r="B13" s="478" t="s">
        <v>389</v>
      </c>
      <c r="C13" s="494" t="s">
        <v>12</v>
      </c>
      <c r="D13" s="394" t="e">
        <f>Nilai_P_7F!K16</f>
        <v>#DIV/0!</v>
      </c>
      <c r="E13" s="384" t="e">
        <f>Nilai_P_7F!S16</f>
        <v>#DIV/0!</v>
      </c>
      <c r="F13" s="384" t="e">
        <f>Nilai_P_7F!AA16</f>
        <v>#DIV/0!</v>
      </c>
      <c r="G13" s="384" t="e">
        <f>Nilai_P_7F!AI16</f>
        <v>#DIV/0!</v>
      </c>
      <c r="H13" s="383" t="e">
        <f>Nilai_P_7F!AJ16</f>
        <v>#DIV/0!</v>
      </c>
      <c r="I13" s="384">
        <f>Nilai_P_7F!AK16</f>
        <v>0</v>
      </c>
      <c r="J13" s="423">
        <f>Nilai_P_7F!AL16</f>
        <v>0</v>
      </c>
      <c r="K13" s="385" t="e">
        <f t="shared" si="0"/>
        <v>#DIV/0!</v>
      </c>
      <c r="L13" s="414" t="e">
        <f t="shared" si="3"/>
        <v>#DIV/0!</v>
      </c>
      <c r="M13" s="379" t="e">
        <f t="shared" si="4"/>
        <v>#DIV/0!</v>
      </c>
      <c r="N13" s="394" t="e">
        <f>Nilai_K_7F!K16</f>
        <v>#DIV/0!</v>
      </c>
      <c r="O13" s="380" t="e">
        <f>Nilai_K_7F!S16</f>
        <v>#DIV/0!</v>
      </c>
      <c r="P13" s="381" t="e">
        <f>Nilai_K_7F!AA16</f>
        <v>#DIV/0!</v>
      </c>
      <c r="Q13" s="423" t="e">
        <f>Nilai_K_7F!AI16</f>
        <v>#DIV/0!</v>
      </c>
      <c r="R13" s="375" t="e">
        <f t="shared" si="1"/>
        <v>#DIV/0!</v>
      </c>
      <c r="S13" s="414" t="e">
        <f t="shared" si="2"/>
        <v>#DIV/0!</v>
      </c>
      <c r="T13" s="379" t="e">
        <f t="shared" si="5"/>
        <v>#DIV/0!</v>
      </c>
      <c r="V13" s="315">
        <v>6</v>
      </c>
      <c r="W13" s="584"/>
      <c r="X13" s="585"/>
      <c r="Y13" s="588"/>
      <c r="Z13" s="598"/>
      <c r="AA13" s="599"/>
      <c r="AB13"/>
    </row>
    <row r="14" spans="1:33" s="2" customFormat="1" ht="15" customHeight="1" x14ac:dyDescent="0.3">
      <c r="A14" s="307">
        <v>7</v>
      </c>
      <c r="B14" s="478" t="s">
        <v>390</v>
      </c>
      <c r="C14" s="494" t="s">
        <v>12</v>
      </c>
      <c r="D14" s="394" t="e">
        <f>Nilai_P_7F!K17</f>
        <v>#DIV/0!</v>
      </c>
      <c r="E14" s="384" t="e">
        <f>Nilai_P_7F!S17</f>
        <v>#DIV/0!</v>
      </c>
      <c r="F14" s="384" t="e">
        <f>Nilai_P_7F!AA17</f>
        <v>#DIV/0!</v>
      </c>
      <c r="G14" s="384" t="e">
        <f>Nilai_P_7F!AI17</f>
        <v>#DIV/0!</v>
      </c>
      <c r="H14" s="383" t="e">
        <f>Nilai_P_7F!AJ17</f>
        <v>#DIV/0!</v>
      </c>
      <c r="I14" s="384">
        <f>Nilai_P_7F!AK17</f>
        <v>0</v>
      </c>
      <c r="J14" s="423">
        <f>Nilai_P_7F!AL17</f>
        <v>0</v>
      </c>
      <c r="K14" s="385" t="e">
        <f t="shared" si="0"/>
        <v>#DIV/0!</v>
      </c>
      <c r="L14" s="414" t="e">
        <f t="shared" si="3"/>
        <v>#DIV/0!</v>
      </c>
      <c r="M14" s="379" t="e">
        <f t="shared" si="4"/>
        <v>#DIV/0!</v>
      </c>
      <c r="N14" s="394" t="e">
        <f>Nilai_K_7F!K17</f>
        <v>#DIV/0!</v>
      </c>
      <c r="O14" s="380" t="e">
        <f>Nilai_K_7F!S17</f>
        <v>#DIV/0!</v>
      </c>
      <c r="P14" s="381" t="e">
        <f>Nilai_K_7F!AA17</f>
        <v>#DIV/0!</v>
      </c>
      <c r="Q14" s="423" t="e">
        <f>Nilai_K_7F!AI17</f>
        <v>#DIV/0!</v>
      </c>
      <c r="R14" s="375" t="e">
        <f t="shared" si="1"/>
        <v>#DIV/0!</v>
      </c>
      <c r="S14" s="414" t="e">
        <f t="shared" si="2"/>
        <v>#DIV/0!</v>
      </c>
      <c r="T14" s="379" t="e">
        <f t="shared" si="5"/>
        <v>#DIV/0!</v>
      </c>
      <c r="V14" s="315">
        <v>7</v>
      </c>
      <c r="W14" s="584"/>
      <c r="X14" s="585"/>
      <c r="Y14" s="588"/>
      <c r="Z14" s="598"/>
      <c r="AA14" s="599"/>
      <c r="AB14"/>
    </row>
    <row r="15" spans="1:33" s="2" customFormat="1" ht="15" customHeight="1" x14ac:dyDescent="0.3">
      <c r="A15" s="307">
        <v>8</v>
      </c>
      <c r="B15" s="478" t="s">
        <v>391</v>
      </c>
      <c r="C15" s="494" t="s">
        <v>12</v>
      </c>
      <c r="D15" s="394" t="e">
        <f>Nilai_P_7F!K18</f>
        <v>#DIV/0!</v>
      </c>
      <c r="E15" s="384" t="e">
        <f>Nilai_P_7F!S18</f>
        <v>#DIV/0!</v>
      </c>
      <c r="F15" s="384" t="e">
        <f>Nilai_P_7F!AA18</f>
        <v>#DIV/0!</v>
      </c>
      <c r="G15" s="384" t="e">
        <f>Nilai_P_7F!AI18</f>
        <v>#DIV/0!</v>
      </c>
      <c r="H15" s="383" t="e">
        <f>Nilai_P_7F!AJ18</f>
        <v>#DIV/0!</v>
      </c>
      <c r="I15" s="384">
        <f>Nilai_P_7F!AK18</f>
        <v>0</v>
      </c>
      <c r="J15" s="423">
        <f>Nilai_P_7F!AL18</f>
        <v>0</v>
      </c>
      <c r="K15" s="385" t="e">
        <f t="shared" si="0"/>
        <v>#DIV/0!</v>
      </c>
      <c r="L15" s="414" t="e">
        <f t="shared" si="3"/>
        <v>#DIV/0!</v>
      </c>
      <c r="M15" s="379" t="e">
        <f t="shared" si="4"/>
        <v>#DIV/0!</v>
      </c>
      <c r="N15" s="394" t="e">
        <f>Nilai_K_7F!K18</f>
        <v>#DIV/0!</v>
      </c>
      <c r="O15" s="380" t="e">
        <f>Nilai_K_7F!S18</f>
        <v>#DIV/0!</v>
      </c>
      <c r="P15" s="381" t="e">
        <f>Nilai_K_7F!AA18</f>
        <v>#DIV/0!</v>
      </c>
      <c r="Q15" s="423" t="e">
        <f>Nilai_K_7F!AI18</f>
        <v>#DIV/0!</v>
      </c>
      <c r="R15" s="375" t="e">
        <f t="shared" si="1"/>
        <v>#DIV/0!</v>
      </c>
      <c r="S15" s="414" t="e">
        <f t="shared" si="2"/>
        <v>#DIV/0!</v>
      </c>
      <c r="T15" s="379" t="e">
        <f t="shared" si="5"/>
        <v>#DIV/0!</v>
      </c>
      <c r="U15" s="2" t="s">
        <v>3</v>
      </c>
      <c r="V15" s="315">
        <v>8</v>
      </c>
      <c r="W15" s="584"/>
      <c r="X15" s="585"/>
      <c r="Y15" s="588"/>
      <c r="Z15" s="598"/>
      <c r="AA15" s="599"/>
      <c r="AB15"/>
    </row>
    <row r="16" spans="1:33" s="386" customFormat="1" ht="15" customHeight="1" x14ac:dyDescent="0.3">
      <c r="A16" s="307">
        <v>9</v>
      </c>
      <c r="B16" s="478" t="s">
        <v>392</v>
      </c>
      <c r="C16" s="494" t="s">
        <v>12</v>
      </c>
      <c r="D16" s="394" t="e">
        <f>Nilai_P_7F!K19</f>
        <v>#DIV/0!</v>
      </c>
      <c r="E16" s="384" t="e">
        <f>Nilai_P_7F!S19</f>
        <v>#DIV/0!</v>
      </c>
      <c r="F16" s="384" t="e">
        <f>Nilai_P_7F!AA19</f>
        <v>#DIV/0!</v>
      </c>
      <c r="G16" s="384" t="e">
        <f>Nilai_P_7F!AI19</f>
        <v>#DIV/0!</v>
      </c>
      <c r="H16" s="383" t="e">
        <f>Nilai_P_7F!AJ19</f>
        <v>#DIV/0!</v>
      </c>
      <c r="I16" s="384">
        <f>Nilai_P_7F!AK19</f>
        <v>0</v>
      </c>
      <c r="J16" s="423">
        <f>Nilai_P_7F!AL19</f>
        <v>0</v>
      </c>
      <c r="K16" s="389" t="e">
        <f t="shared" si="0"/>
        <v>#DIV/0!</v>
      </c>
      <c r="L16" s="414" t="e">
        <f t="shared" si="3"/>
        <v>#DIV/0!</v>
      </c>
      <c r="M16" s="379" t="e">
        <f t="shared" si="4"/>
        <v>#DIV/0!</v>
      </c>
      <c r="N16" s="394" t="e">
        <f>Nilai_K_7F!K19</f>
        <v>#DIV/0!</v>
      </c>
      <c r="O16" s="380" t="e">
        <f>Nilai_K_7F!S19</f>
        <v>#DIV/0!</v>
      </c>
      <c r="P16" s="381" t="e">
        <f>Nilai_K_7F!AA19</f>
        <v>#DIV/0!</v>
      </c>
      <c r="Q16" s="423" t="e">
        <f>Nilai_K_7F!AI19</f>
        <v>#DIV/0!</v>
      </c>
      <c r="R16" s="388" t="e">
        <f t="shared" si="1"/>
        <v>#DIV/0!</v>
      </c>
      <c r="S16" s="414" t="e">
        <f t="shared" si="2"/>
        <v>#DIV/0!</v>
      </c>
      <c r="T16" s="379" t="e">
        <f t="shared" si="5"/>
        <v>#DIV/0!</v>
      </c>
      <c r="U16" s="390"/>
      <c r="V16" s="315">
        <v>9</v>
      </c>
      <c r="W16" s="584"/>
      <c r="X16" s="585"/>
      <c r="Y16" s="588"/>
      <c r="Z16" s="598"/>
      <c r="AA16" s="599"/>
      <c r="AB16" s="387"/>
    </row>
    <row r="17" spans="1:28" s="2" customFormat="1" ht="15" customHeight="1" x14ac:dyDescent="0.3">
      <c r="A17" s="307">
        <v>10</v>
      </c>
      <c r="B17" s="478" t="s">
        <v>393</v>
      </c>
      <c r="C17" s="494" t="s">
        <v>6</v>
      </c>
      <c r="D17" s="394" t="e">
        <f>Nilai_P_7F!K20</f>
        <v>#DIV/0!</v>
      </c>
      <c r="E17" s="384" t="e">
        <f>Nilai_P_7F!S20</f>
        <v>#DIV/0!</v>
      </c>
      <c r="F17" s="384" t="e">
        <f>Nilai_P_7F!AA20</f>
        <v>#DIV/0!</v>
      </c>
      <c r="G17" s="384" t="e">
        <f>Nilai_P_7F!AI20</f>
        <v>#DIV/0!</v>
      </c>
      <c r="H17" s="383" t="e">
        <f>Nilai_P_7F!AJ20</f>
        <v>#DIV/0!</v>
      </c>
      <c r="I17" s="384">
        <f>Nilai_P_7F!AK20</f>
        <v>0</v>
      </c>
      <c r="J17" s="423">
        <f>Nilai_P_7F!AL20</f>
        <v>0</v>
      </c>
      <c r="K17" s="385" t="e">
        <f t="shared" si="0"/>
        <v>#DIV/0!</v>
      </c>
      <c r="L17" s="414" t="e">
        <f t="shared" si="3"/>
        <v>#DIV/0!</v>
      </c>
      <c r="M17" s="379" t="e">
        <f t="shared" si="4"/>
        <v>#DIV/0!</v>
      </c>
      <c r="N17" s="394" t="e">
        <f>Nilai_K_7F!K20</f>
        <v>#DIV/0!</v>
      </c>
      <c r="O17" s="380" t="e">
        <f>Nilai_K_7F!S20</f>
        <v>#DIV/0!</v>
      </c>
      <c r="P17" s="381" t="e">
        <f>Nilai_K_7F!AA20</f>
        <v>#DIV/0!</v>
      </c>
      <c r="Q17" s="423" t="e">
        <f>Nilai_K_7F!AI20</f>
        <v>#DIV/0!</v>
      </c>
      <c r="R17" s="375" t="e">
        <f t="shared" si="1"/>
        <v>#DIV/0!</v>
      </c>
      <c r="S17" s="414" t="e">
        <f t="shared" si="2"/>
        <v>#DIV/0!</v>
      </c>
      <c r="T17" s="379" t="e">
        <f t="shared" si="5"/>
        <v>#DIV/0!</v>
      </c>
      <c r="V17" s="315">
        <v>10</v>
      </c>
      <c r="W17" s="584"/>
      <c r="X17" s="585"/>
      <c r="Y17" s="588"/>
      <c r="Z17" s="598"/>
      <c r="AA17" s="599"/>
      <c r="AB17"/>
    </row>
    <row r="18" spans="1:28" s="2" customFormat="1" x14ac:dyDescent="0.3">
      <c r="A18" s="307">
        <v>11</v>
      </c>
      <c r="B18" s="478" t="s">
        <v>394</v>
      </c>
      <c r="C18" s="494" t="s">
        <v>12</v>
      </c>
      <c r="D18" s="394" t="e">
        <f>Nilai_P_7F!K21</f>
        <v>#DIV/0!</v>
      </c>
      <c r="E18" s="384" t="e">
        <f>Nilai_P_7F!S21</f>
        <v>#DIV/0!</v>
      </c>
      <c r="F18" s="384" t="e">
        <f>Nilai_P_7F!AA21</f>
        <v>#DIV/0!</v>
      </c>
      <c r="G18" s="384" t="e">
        <f>Nilai_P_7F!AI21</f>
        <v>#DIV/0!</v>
      </c>
      <c r="H18" s="383" t="e">
        <f>Nilai_P_7F!AJ21</f>
        <v>#DIV/0!</v>
      </c>
      <c r="I18" s="384">
        <f>Nilai_P_7F!AK21</f>
        <v>0</v>
      </c>
      <c r="J18" s="423">
        <f>Nilai_P_7F!AL21</f>
        <v>0</v>
      </c>
      <c r="K18" s="385" t="e">
        <f t="shared" si="0"/>
        <v>#DIV/0!</v>
      </c>
      <c r="L18" s="414" t="e">
        <f t="shared" si="3"/>
        <v>#DIV/0!</v>
      </c>
      <c r="M18" s="379" t="e">
        <f t="shared" si="4"/>
        <v>#DIV/0!</v>
      </c>
      <c r="N18" s="394" t="e">
        <f>Nilai_K_7F!K21</f>
        <v>#DIV/0!</v>
      </c>
      <c r="O18" s="380" t="e">
        <f>Nilai_K_7F!S21</f>
        <v>#DIV/0!</v>
      </c>
      <c r="P18" s="381" t="e">
        <f>Nilai_K_7F!AA21</f>
        <v>#DIV/0!</v>
      </c>
      <c r="Q18" s="423" t="e">
        <f>Nilai_K_7F!AI21</f>
        <v>#DIV/0!</v>
      </c>
      <c r="R18" s="375" t="e">
        <f t="shared" si="1"/>
        <v>#DIV/0!</v>
      </c>
      <c r="S18" s="414" t="e">
        <f t="shared" si="2"/>
        <v>#DIV/0!</v>
      </c>
      <c r="T18" s="379" t="e">
        <f t="shared" si="5"/>
        <v>#DIV/0!</v>
      </c>
      <c r="V18" s="315">
        <v>11</v>
      </c>
      <c r="W18" s="584"/>
      <c r="X18" s="585"/>
      <c r="Y18" s="588"/>
      <c r="Z18" s="598"/>
      <c r="AA18" s="599"/>
      <c r="AB18"/>
    </row>
    <row r="19" spans="1:28" s="2" customFormat="1" x14ac:dyDescent="0.3">
      <c r="A19" s="307">
        <v>12</v>
      </c>
      <c r="B19" s="478" t="s">
        <v>395</v>
      </c>
      <c r="C19" s="494" t="s">
        <v>6</v>
      </c>
      <c r="D19" s="394" t="e">
        <f>Nilai_P_7F!K22</f>
        <v>#DIV/0!</v>
      </c>
      <c r="E19" s="384" t="e">
        <f>Nilai_P_7F!S22</f>
        <v>#DIV/0!</v>
      </c>
      <c r="F19" s="384" t="e">
        <f>Nilai_P_7F!AA22</f>
        <v>#DIV/0!</v>
      </c>
      <c r="G19" s="384" t="e">
        <f>Nilai_P_7F!AI22</f>
        <v>#DIV/0!</v>
      </c>
      <c r="H19" s="383" t="e">
        <f>Nilai_P_7F!AJ22</f>
        <v>#DIV/0!</v>
      </c>
      <c r="I19" s="384">
        <f>Nilai_P_7F!AK22</f>
        <v>0</v>
      </c>
      <c r="J19" s="423">
        <f>Nilai_P_7F!AL22</f>
        <v>0</v>
      </c>
      <c r="K19" s="392" t="e">
        <f t="shared" si="0"/>
        <v>#DIV/0!</v>
      </c>
      <c r="L19" s="414" t="e">
        <f t="shared" si="3"/>
        <v>#DIV/0!</v>
      </c>
      <c r="M19" s="379" t="e">
        <f t="shared" si="4"/>
        <v>#DIV/0!</v>
      </c>
      <c r="N19" s="394" t="e">
        <f>Nilai_K_7F!K22</f>
        <v>#DIV/0!</v>
      </c>
      <c r="O19" s="380" t="e">
        <f>Nilai_K_7F!S22</f>
        <v>#DIV/0!</v>
      </c>
      <c r="P19" s="381" t="e">
        <f>Nilai_K_7F!AA22</f>
        <v>#DIV/0!</v>
      </c>
      <c r="Q19" s="423" t="e">
        <f>Nilai_K_7F!AI22</f>
        <v>#DIV/0!</v>
      </c>
      <c r="R19" s="375" t="e">
        <f t="shared" si="1"/>
        <v>#DIV/0!</v>
      </c>
      <c r="S19" s="414" t="e">
        <f t="shared" si="2"/>
        <v>#DIV/0!</v>
      </c>
      <c r="T19" s="379" t="e">
        <f t="shared" si="5"/>
        <v>#DIV/0!</v>
      </c>
      <c r="V19" s="315">
        <v>12</v>
      </c>
      <c r="W19" s="584"/>
      <c r="X19" s="585"/>
      <c r="Y19" s="588"/>
      <c r="Z19" s="598"/>
      <c r="AA19" s="599"/>
      <c r="AB19"/>
    </row>
    <row r="20" spans="1:28" s="2" customFormat="1" x14ac:dyDescent="0.3">
      <c r="A20" s="307">
        <v>13</v>
      </c>
      <c r="B20" s="478" t="s">
        <v>396</v>
      </c>
      <c r="C20" s="494" t="s">
        <v>12</v>
      </c>
      <c r="D20" s="394" t="e">
        <f>Nilai_P_7F!K23</f>
        <v>#DIV/0!</v>
      </c>
      <c r="E20" s="384" t="e">
        <f>Nilai_P_7F!S23</f>
        <v>#DIV/0!</v>
      </c>
      <c r="F20" s="384" t="e">
        <f>Nilai_P_7F!AA23</f>
        <v>#DIV/0!</v>
      </c>
      <c r="G20" s="384" t="e">
        <f>Nilai_P_7F!AI23</f>
        <v>#DIV/0!</v>
      </c>
      <c r="H20" s="383" t="e">
        <f>Nilai_P_7F!AJ23</f>
        <v>#DIV/0!</v>
      </c>
      <c r="I20" s="384">
        <f>Nilai_P_7F!AK23</f>
        <v>0</v>
      </c>
      <c r="J20" s="423">
        <f>Nilai_P_7F!AL23</f>
        <v>0</v>
      </c>
      <c r="K20" s="385" t="e">
        <f t="shared" si="0"/>
        <v>#DIV/0!</v>
      </c>
      <c r="L20" s="414" t="e">
        <f t="shared" si="3"/>
        <v>#DIV/0!</v>
      </c>
      <c r="M20" s="379" t="e">
        <f t="shared" si="4"/>
        <v>#DIV/0!</v>
      </c>
      <c r="N20" s="394" t="e">
        <f>Nilai_K_7F!K23</f>
        <v>#DIV/0!</v>
      </c>
      <c r="O20" s="380" t="e">
        <f>Nilai_K_7F!S23</f>
        <v>#DIV/0!</v>
      </c>
      <c r="P20" s="381" t="e">
        <f>Nilai_K_7F!AA23</f>
        <v>#DIV/0!</v>
      </c>
      <c r="Q20" s="423" t="e">
        <f>Nilai_K_7F!AI23</f>
        <v>#DIV/0!</v>
      </c>
      <c r="R20" s="375" t="e">
        <f t="shared" si="1"/>
        <v>#DIV/0!</v>
      </c>
      <c r="S20" s="414" t="e">
        <f t="shared" si="2"/>
        <v>#DIV/0!</v>
      </c>
      <c r="T20" s="379" t="e">
        <f t="shared" si="5"/>
        <v>#DIV/0!</v>
      </c>
      <c r="V20" s="315">
        <v>13</v>
      </c>
      <c r="W20" s="584"/>
      <c r="X20" s="585"/>
      <c r="Y20" s="588"/>
      <c r="Z20" s="598"/>
      <c r="AA20" s="599"/>
      <c r="AB20"/>
    </row>
    <row r="21" spans="1:28" s="2" customFormat="1" x14ac:dyDescent="0.3">
      <c r="A21" s="307">
        <v>14</v>
      </c>
      <c r="B21" s="478" t="s">
        <v>397</v>
      </c>
      <c r="C21" s="494" t="s">
        <v>6</v>
      </c>
      <c r="D21" s="394" t="e">
        <f>Nilai_P_7F!K24</f>
        <v>#DIV/0!</v>
      </c>
      <c r="E21" s="384" t="e">
        <f>Nilai_P_7F!S24</f>
        <v>#DIV/0!</v>
      </c>
      <c r="F21" s="384" t="e">
        <f>Nilai_P_7F!AA24</f>
        <v>#DIV/0!</v>
      </c>
      <c r="G21" s="384" t="e">
        <f>Nilai_P_7F!AI24</f>
        <v>#DIV/0!</v>
      </c>
      <c r="H21" s="383" t="e">
        <f>Nilai_P_7F!AJ24</f>
        <v>#DIV/0!</v>
      </c>
      <c r="I21" s="384">
        <f>Nilai_P_7F!AK24</f>
        <v>0</v>
      </c>
      <c r="J21" s="423">
        <f>Nilai_P_7F!AL24</f>
        <v>0</v>
      </c>
      <c r="K21" s="385" t="e">
        <f t="shared" si="0"/>
        <v>#DIV/0!</v>
      </c>
      <c r="L21" s="414" t="e">
        <f t="shared" si="3"/>
        <v>#DIV/0!</v>
      </c>
      <c r="M21" s="379" t="e">
        <f t="shared" si="4"/>
        <v>#DIV/0!</v>
      </c>
      <c r="N21" s="394" t="e">
        <f>Nilai_K_7F!K24</f>
        <v>#DIV/0!</v>
      </c>
      <c r="O21" s="380" t="e">
        <f>Nilai_K_7F!S24</f>
        <v>#DIV/0!</v>
      </c>
      <c r="P21" s="381" t="e">
        <f>Nilai_K_7F!AA24</f>
        <v>#DIV/0!</v>
      </c>
      <c r="Q21" s="423" t="e">
        <f>Nilai_K_7F!AI24</f>
        <v>#DIV/0!</v>
      </c>
      <c r="R21" s="375" t="e">
        <f t="shared" si="1"/>
        <v>#DIV/0!</v>
      </c>
      <c r="S21" s="414" t="e">
        <f t="shared" si="2"/>
        <v>#DIV/0!</v>
      </c>
      <c r="T21" s="379" t="e">
        <f t="shared" si="5"/>
        <v>#DIV/0!</v>
      </c>
      <c r="V21" s="315">
        <v>14</v>
      </c>
      <c r="W21" s="584"/>
      <c r="X21" s="585"/>
      <c r="Y21" s="588"/>
      <c r="Z21" s="598"/>
      <c r="AA21" s="599"/>
      <c r="AB21"/>
    </row>
    <row r="22" spans="1:28" s="2" customFormat="1" x14ac:dyDescent="0.3">
      <c r="A22" s="307">
        <v>15</v>
      </c>
      <c r="B22" s="478" t="s">
        <v>398</v>
      </c>
      <c r="C22" s="494" t="s">
        <v>6</v>
      </c>
      <c r="D22" s="394" t="e">
        <f>Nilai_P_7F!K25</f>
        <v>#DIV/0!</v>
      </c>
      <c r="E22" s="384" t="e">
        <f>Nilai_P_7F!S25</f>
        <v>#DIV/0!</v>
      </c>
      <c r="F22" s="384" t="e">
        <f>Nilai_P_7F!AA25</f>
        <v>#DIV/0!</v>
      </c>
      <c r="G22" s="384" t="e">
        <f>Nilai_P_7F!AI25</f>
        <v>#DIV/0!</v>
      </c>
      <c r="H22" s="383" t="e">
        <f>Nilai_P_7F!AJ25</f>
        <v>#DIV/0!</v>
      </c>
      <c r="I22" s="384">
        <f>Nilai_P_7F!AK25</f>
        <v>0</v>
      </c>
      <c r="J22" s="423">
        <f>Nilai_P_7F!AL25</f>
        <v>0</v>
      </c>
      <c r="K22" s="385" t="e">
        <f t="shared" si="0"/>
        <v>#DIV/0!</v>
      </c>
      <c r="L22" s="414" t="e">
        <f t="shared" si="3"/>
        <v>#DIV/0!</v>
      </c>
      <c r="M22" s="379" t="e">
        <f t="shared" si="4"/>
        <v>#DIV/0!</v>
      </c>
      <c r="N22" s="394" t="e">
        <f>Nilai_K_7F!K25</f>
        <v>#DIV/0!</v>
      </c>
      <c r="O22" s="380" t="e">
        <f>Nilai_K_7F!S25</f>
        <v>#DIV/0!</v>
      </c>
      <c r="P22" s="381" t="e">
        <f>Nilai_K_7F!AA25</f>
        <v>#DIV/0!</v>
      </c>
      <c r="Q22" s="423" t="e">
        <f>Nilai_K_7F!AI25</f>
        <v>#DIV/0!</v>
      </c>
      <c r="R22" s="375" t="e">
        <f t="shared" si="1"/>
        <v>#DIV/0!</v>
      </c>
      <c r="S22" s="414" t="e">
        <f t="shared" si="2"/>
        <v>#DIV/0!</v>
      </c>
      <c r="T22" s="379" t="e">
        <f t="shared" si="5"/>
        <v>#DIV/0!</v>
      </c>
      <c r="V22" s="315">
        <v>15</v>
      </c>
      <c r="W22" s="584"/>
      <c r="X22" s="585"/>
      <c r="Y22" s="588"/>
      <c r="Z22" s="598"/>
      <c r="AA22" s="599"/>
      <c r="AB22"/>
    </row>
    <row r="23" spans="1:28" s="2" customFormat="1" x14ac:dyDescent="0.3">
      <c r="A23" s="307">
        <v>16</v>
      </c>
      <c r="B23" s="478" t="s">
        <v>399</v>
      </c>
      <c r="C23" s="494" t="s">
        <v>6</v>
      </c>
      <c r="D23" s="394" t="e">
        <f>Nilai_P_7F!K26</f>
        <v>#DIV/0!</v>
      </c>
      <c r="E23" s="384" t="e">
        <f>Nilai_P_7F!S26</f>
        <v>#DIV/0!</v>
      </c>
      <c r="F23" s="384" t="e">
        <f>Nilai_P_7F!AA26</f>
        <v>#DIV/0!</v>
      </c>
      <c r="G23" s="384" t="e">
        <f>Nilai_P_7F!AI26</f>
        <v>#DIV/0!</v>
      </c>
      <c r="H23" s="383" t="e">
        <f>Nilai_P_7F!AJ26</f>
        <v>#DIV/0!</v>
      </c>
      <c r="I23" s="384">
        <f>Nilai_P_7F!AK26</f>
        <v>0</v>
      </c>
      <c r="J23" s="423">
        <f>Nilai_P_7F!AL26</f>
        <v>0</v>
      </c>
      <c r="K23" s="385" t="e">
        <f t="shared" si="0"/>
        <v>#DIV/0!</v>
      </c>
      <c r="L23" s="414" t="e">
        <f t="shared" si="3"/>
        <v>#DIV/0!</v>
      </c>
      <c r="M23" s="379" t="e">
        <f t="shared" si="4"/>
        <v>#DIV/0!</v>
      </c>
      <c r="N23" s="394" t="e">
        <f>Nilai_K_7F!K26</f>
        <v>#DIV/0!</v>
      </c>
      <c r="O23" s="380" t="e">
        <f>Nilai_K_7F!S26</f>
        <v>#DIV/0!</v>
      </c>
      <c r="P23" s="381" t="e">
        <f>Nilai_K_7F!AA26</f>
        <v>#DIV/0!</v>
      </c>
      <c r="Q23" s="423" t="e">
        <f>Nilai_K_7F!AI26</f>
        <v>#DIV/0!</v>
      </c>
      <c r="R23" s="375" t="e">
        <f t="shared" si="1"/>
        <v>#DIV/0!</v>
      </c>
      <c r="S23" s="414" t="e">
        <f t="shared" si="2"/>
        <v>#DIV/0!</v>
      </c>
      <c r="T23" s="379" t="e">
        <f t="shared" si="5"/>
        <v>#DIV/0!</v>
      </c>
      <c r="V23" s="315">
        <v>16</v>
      </c>
      <c r="W23" s="584"/>
      <c r="X23" s="585"/>
      <c r="Y23" s="588"/>
      <c r="Z23" s="598"/>
      <c r="AA23" s="599"/>
      <c r="AB23"/>
    </row>
    <row r="24" spans="1:28" s="2" customFormat="1" x14ac:dyDescent="0.3">
      <c r="A24" s="307">
        <v>17</v>
      </c>
      <c r="B24" s="478" t="s">
        <v>400</v>
      </c>
      <c r="C24" s="494" t="s">
        <v>6</v>
      </c>
      <c r="D24" s="394" t="e">
        <f>Nilai_P_7F!K27</f>
        <v>#DIV/0!</v>
      </c>
      <c r="E24" s="384" t="e">
        <f>Nilai_P_7F!S27</f>
        <v>#DIV/0!</v>
      </c>
      <c r="F24" s="384" t="e">
        <f>Nilai_P_7F!AA27</f>
        <v>#DIV/0!</v>
      </c>
      <c r="G24" s="384" t="e">
        <f>Nilai_P_7F!AI27</f>
        <v>#DIV/0!</v>
      </c>
      <c r="H24" s="383" t="e">
        <f>Nilai_P_7F!AJ27</f>
        <v>#DIV/0!</v>
      </c>
      <c r="I24" s="384">
        <f>Nilai_P_7F!AK27</f>
        <v>0</v>
      </c>
      <c r="J24" s="423">
        <f>Nilai_P_7F!AL27</f>
        <v>0</v>
      </c>
      <c r="K24" s="385" t="e">
        <f t="shared" si="0"/>
        <v>#DIV/0!</v>
      </c>
      <c r="L24" s="414" t="e">
        <f t="shared" si="3"/>
        <v>#DIV/0!</v>
      </c>
      <c r="M24" s="379" t="e">
        <f t="shared" si="4"/>
        <v>#DIV/0!</v>
      </c>
      <c r="N24" s="394" t="e">
        <f>Nilai_K_7F!K27</f>
        <v>#DIV/0!</v>
      </c>
      <c r="O24" s="380" t="e">
        <f>Nilai_K_7F!S27</f>
        <v>#DIV/0!</v>
      </c>
      <c r="P24" s="381" t="e">
        <f>Nilai_K_7F!AA27</f>
        <v>#DIV/0!</v>
      </c>
      <c r="Q24" s="423" t="e">
        <f>Nilai_K_7F!AI27</f>
        <v>#DIV/0!</v>
      </c>
      <c r="R24" s="375" t="e">
        <f t="shared" si="1"/>
        <v>#DIV/0!</v>
      </c>
      <c r="S24" s="414" t="e">
        <f t="shared" si="2"/>
        <v>#DIV/0!</v>
      </c>
      <c r="T24" s="379" t="e">
        <f t="shared" si="5"/>
        <v>#DIV/0!</v>
      </c>
      <c r="V24" s="315">
        <v>17</v>
      </c>
      <c r="W24" s="584"/>
      <c r="X24" s="585"/>
      <c r="Y24" s="588"/>
      <c r="Z24" s="598"/>
      <c r="AA24" s="599"/>
      <c r="AB24"/>
    </row>
    <row r="25" spans="1:28" s="2" customFormat="1" x14ac:dyDescent="0.3">
      <c r="A25" s="307">
        <v>18</v>
      </c>
      <c r="B25" s="478" t="s">
        <v>401</v>
      </c>
      <c r="C25" s="494" t="s">
        <v>6</v>
      </c>
      <c r="D25" s="394" t="e">
        <f>Nilai_P_7F!K28</f>
        <v>#DIV/0!</v>
      </c>
      <c r="E25" s="384" t="e">
        <f>Nilai_P_7F!S28</f>
        <v>#DIV/0!</v>
      </c>
      <c r="F25" s="384" t="e">
        <f>Nilai_P_7F!AA28</f>
        <v>#DIV/0!</v>
      </c>
      <c r="G25" s="384" t="e">
        <f>Nilai_P_7F!AI28</f>
        <v>#DIV/0!</v>
      </c>
      <c r="H25" s="383" t="e">
        <f>Nilai_P_7F!AJ28</f>
        <v>#DIV/0!</v>
      </c>
      <c r="I25" s="384">
        <f>Nilai_P_7F!AK28</f>
        <v>0</v>
      </c>
      <c r="J25" s="423">
        <f>Nilai_P_7F!AL28</f>
        <v>0</v>
      </c>
      <c r="K25" s="385" t="e">
        <f t="shared" si="0"/>
        <v>#DIV/0!</v>
      </c>
      <c r="L25" s="414" t="e">
        <f t="shared" si="3"/>
        <v>#DIV/0!</v>
      </c>
      <c r="M25" s="379" t="e">
        <f t="shared" si="4"/>
        <v>#DIV/0!</v>
      </c>
      <c r="N25" s="394" t="e">
        <f>Nilai_K_7F!K28</f>
        <v>#DIV/0!</v>
      </c>
      <c r="O25" s="380" t="e">
        <f>Nilai_K_7F!S28</f>
        <v>#DIV/0!</v>
      </c>
      <c r="P25" s="381" t="e">
        <f>Nilai_K_7F!AA28</f>
        <v>#DIV/0!</v>
      </c>
      <c r="Q25" s="423" t="e">
        <f>Nilai_K_7F!AI28</f>
        <v>#DIV/0!</v>
      </c>
      <c r="R25" s="375" t="e">
        <f t="shared" si="1"/>
        <v>#DIV/0!</v>
      </c>
      <c r="S25" s="414" t="e">
        <f t="shared" si="2"/>
        <v>#DIV/0!</v>
      </c>
      <c r="T25" s="379" t="e">
        <f t="shared" si="5"/>
        <v>#DIV/0!</v>
      </c>
      <c r="V25" s="315">
        <v>18</v>
      </c>
      <c r="W25" s="584"/>
      <c r="X25" s="585"/>
      <c r="Y25" s="588"/>
      <c r="Z25" s="598"/>
      <c r="AA25" s="599"/>
      <c r="AB25"/>
    </row>
    <row r="26" spans="1:28" s="2" customFormat="1" x14ac:dyDescent="0.3">
      <c r="A26" s="307">
        <v>19</v>
      </c>
      <c r="B26" s="478" t="s">
        <v>402</v>
      </c>
      <c r="C26" s="494" t="s">
        <v>6</v>
      </c>
      <c r="D26" s="394" t="e">
        <f>Nilai_P_7F!K29</f>
        <v>#DIV/0!</v>
      </c>
      <c r="E26" s="384" t="e">
        <f>Nilai_P_7F!S29</f>
        <v>#DIV/0!</v>
      </c>
      <c r="F26" s="384" t="e">
        <f>Nilai_P_7F!AA29</f>
        <v>#DIV/0!</v>
      </c>
      <c r="G26" s="384" t="e">
        <f>Nilai_P_7F!AI29</f>
        <v>#DIV/0!</v>
      </c>
      <c r="H26" s="383" t="e">
        <f>Nilai_P_7F!AJ29</f>
        <v>#DIV/0!</v>
      </c>
      <c r="I26" s="384">
        <f>Nilai_P_7F!AK29</f>
        <v>0</v>
      </c>
      <c r="J26" s="423">
        <f>Nilai_P_7F!AL29</f>
        <v>0</v>
      </c>
      <c r="K26" s="385" t="e">
        <f t="shared" si="0"/>
        <v>#DIV/0!</v>
      </c>
      <c r="L26" s="414" t="e">
        <f t="shared" si="3"/>
        <v>#DIV/0!</v>
      </c>
      <c r="M26" s="379" t="e">
        <f t="shared" si="4"/>
        <v>#DIV/0!</v>
      </c>
      <c r="N26" s="394" t="e">
        <f>Nilai_K_7F!K29</f>
        <v>#DIV/0!</v>
      </c>
      <c r="O26" s="380" t="e">
        <f>Nilai_K_7F!S29</f>
        <v>#DIV/0!</v>
      </c>
      <c r="P26" s="381" t="e">
        <f>Nilai_K_7F!AA29</f>
        <v>#DIV/0!</v>
      </c>
      <c r="Q26" s="423" t="e">
        <f>Nilai_K_7F!AI29</f>
        <v>#DIV/0!</v>
      </c>
      <c r="R26" s="375" t="e">
        <f t="shared" si="1"/>
        <v>#DIV/0!</v>
      </c>
      <c r="S26" s="414" t="e">
        <f t="shared" si="2"/>
        <v>#DIV/0!</v>
      </c>
      <c r="T26" s="379" t="e">
        <f t="shared" si="5"/>
        <v>#DIV/0!</v>
      </c>
      <c r="V26" s="315">
        <v>19</v>
      </c>
      <c r="W26" s="584"/>
      <c r="X26" s="585"/>
      <c r="Y26" s="588"/>
      <c r="Z26" s="598"/>
      <c r="AA26" s="599"/>
      <c r="AB26"/>
    </row>
    <row r="27" spans="1:28" s="2" customFormat="1" x14ac:dyDescent="0.3">
      <c r="A27" s="307">
        <v>20</v>
      </c>
      <c r="B27" s="478" t="s">
        <v>403</v>
      </c>
      <c r="C27" s="494" t="s">
        <v>6</v>
      </c>
      <c r="D27" s="394" t="e">
        <f>Nilai_P_7F!K30</f>
        <v>#DIV/0!</v>
      </c>
      <c r="E27" s="384" t="e">
        <f>Nilai_P_7F!S30</f>
        <v>#DIV/0!</v>
      </c>
      <c r="F27" s="384" t="e">
        <f>Nilai_P_7F!AA30</f>
        <v>#DIV/0!</v>
      </c>
      <c r="G27" s="384" t="e">
        <f>Nilai_P_7F!AI30</f>
        <v>#DIV/0!</v>
      </c>
      <c r="H27" s="383" t="e">
        <f>Nilai_P_7F!AJ30</f>
        <v>#DIV/0!</v>
      </c>
      <c r="I27" s="384">
        <f>Nilai_P_7F!AK30</f>
        <v>0</v>
      </c>
      <c r="J27" s="423">
        <f>Nilai_P_7F!AL30</f>
        <v>0</v>
      </c>
      <c r="K27" s="385" t="e">
        <f t="shared" si="0"/>
        <v>#DIV/0!</v>
      </c>
      <c r="L27" s="414" t="e">
        <f t="shared" si="3"/>
        <v>#DIV/0!</v>
      </c>
      <c r="M27" s="379" t="e">
        <f t="shared" si="4"/>
        <v>#DIV/0!</v>
      </c>
      <c r="N27" s="394" t="e">
        <f>Nilai_K_7F!K30</f>
        <v>#DIV/0!</v>
      </c>
      <c r="O27" s="380" t="e">
        <f>Nilai_K_7F!S30</f>
        <v>#DIV/0!</v>
      </c>
      <c r="P27" s="381" t="e">
        <f>Nilai_K_7F!AA30</f>
        <v>#DIV/0!</v>
      </c>
      <c r="Q27" s="423" t="e">
        <f>Nilai_K_7F!AI30</f>
        <v>#DIV/0!</v>
      </c>
      <c r="R27" s="375" t="e">
        <f t="shared" si="1"/>
        <v>#DIV/0!</v>
      </c>
      <c r="S27" s="414" t="e">
        <f t="shared" si="2"/>
        <v>#DIV/0!</v>
      </c>
      <c r="T27" s="379" t="e">
        <f t="shared" si="5"/>
        <v>#DIV/0!</v>
      </c>
      <c r="V27" s="315">
        <v>20</v>
      </c>
      <c r="W27" s="584"/>
      <c r="X27" s="585"/>
      <c r="Y27" s="588"/>
      <c r="Z27" s="598"/>
      <c r="AA27" s="599"/>
      <c r="AB27"/>
    </row>
    <row r="28" spans="1:28" s="2" customFormat="1" x14ac:dyDescent="0.3">
      <c r="A28" s="307">
        <v>21</v>
      </c>
      <c r="B28" s="478" t="s">
        <v>404</v>
      </c>
      <c r="C28" s="494" t="s">
        <v>6</v>
      </c>
      <c r="D28" s="394" t="e">
        <f>Nilai_P_7F!K31</f>
        <v>#DIV/0!</v>
      </c>
      <c r="E28" s="384" t="e">
        <f>Nilai_P_7F!S31</f>
        <v>#DIV/0!</v>
      </c>
      <c r="F28" s="384" t="e">
        <f>Nilai_P_7F!AA31</f>
        <v>#DIV/0!</v>
      </c>
      <c r="G28" s="384" t="e">
        <f>Nilai_P_7F!AI31</f>
        <v>#DIV/0!</v>
      </c>
      <c r="H28" s="383" t="e">
        <f>Nilai_P_7F!AJ31</f>
        <v>#DIV/0!</v>
      </c>
      <c r="I28" s="384">
        <f>Nilai_P_7F!AK31</f>
        <v>0</v>
      </c>
      <c r="J28" s="423">
        <f>Nilai_P_7F!AL31</f>
        <v>0</v>
      </c>
      <c r="K28" s="385" t="e">
        <f t="shared" si="0"/>
        <v>#DIV/0!</v>
      </c>
      <c r="L28" s="414" t="e">
        <f t="shared" si="3"/>
        <v>#DIV/0!</v>
      </c>
      <c r="M28" s="379" t="e">
        <f t="shared" si="4"/>
        <v>#DIV/0!</v>
      </c>
      <c r="N28" s="394" t="e">
        <f>Nilai_K_7F!K31</f>
        <v>#DIV/0!</v>
      </c>
      <c r="O28" s="380" t="e">
        <f>Nilai_K_7F!S31</f>
        <v>#DIV/0!</v>
      </c>
      <c r="P28" s="381" t="e">
        <f>Nilai_K_7F!AA31</f>
        <v>#DIV/0!</v>
      </c>
      <c r="Q28" s="423" t="e">
        <f>Nilai_K_7F!AI31</f>
        <v>#DIV/0!</v>
      </c>
      <c r="R28" s="375" t="e">
        <f t="shared" si="1"/>
        <v>#DIV/0!</v>
      </c>
      <c r="S28" s="414" t="e">
        <f t="shared" si="2"/>
        <v>#DIV/0!</v>
      </c>
      <c r="T28" s="379" t="e">
        <f t="shared" si="5"/>
        <v>#DIV/0!</v>
      </c>
      <c r="V28" s="315">
        <v>21</v>
      </c>
      <c r="W28" s="584"/>
      <c r="X28" s="585"/>
      <c r="Y28" s="588"/>
      <c r="Z28" s="598"/>
      <c r="AA28" s="599"/>
      <c r="AB28"/>
    </row>
    <row r="29" spans="1:28" s="2" customFormat="1" x14ac:dyDescent="0.3">
      <c r="A29" s="307">
        <v>22</v>
      </c>
      <c r="B29" s="478" t="s">
        <v>405</v>
      </c>
      <c r="C29" s="494" t="s">
        <v>12</v>
      </c>
      <c r="D29" s="394" t="e">
        <f>Nilai_P_7F!K32</f>
        <v>#DIV/0!</v>
      </c>
      <c r="E29" s="384" t="e">
        <f>Nilai_P_7F!S32</f>
        <v>#DIV/0!</v>
      </c>
      <c r="F29" s="384" t="e">
        <f>Nilai_P_7F!AA32</f>
        <v>#DIV/0!</v>
      </c>
      <c r="G29" s="384" t="e">
        <f>Nilai_P_7F!AI32</f>
        <v>#DIV/0!</v>
      </c>
      <c r="H29" s="383" t="e">
        <f>Nilai_P_7F!AJ32</f>
        <v>#DIV/0!</v>
      </c>
      <c r="I29" s="384">
        <f>Nilai_P_7F!AK32</f>
        <v>0</v>
      </c>
      <c r="J29" s="423">
        <f>Nilai_P_7F!AL32</f>
        <v>0</v>
      </c>
      <c r="K29" s="385" t="e">
        <f t="shared" si="0"/>
        <v>#DIV/0!</v>
      </c>
      <c r="L29" s="414" t="e">
        <f t="shared" si="3"/>
        <v>#DIV/0!</v>
      </c>
      <c r="M29" s="379" t="e">
        <f t="shared" si="4"/>
        <v>#DIV/0!</v>
      </c>
      <c r="N29" s="394" t="e">
        <f>Nilai_K_7F!K32</f>
        <v>#DIV/0!</v>
      </c>
      <c r="O29" s="380" t="e">
        <f>Nilai_K_7F!S32</f>
        <v>#DIV/0!</v>
      </c>
      <c r="P29" s="381" t="e">
        <f>Nilai_K_7F!AA32</f>
        <v>#DIV/0!</v>
      </c>
      <c r="Q29" s="423" t="e">
        <f>Nilai_K_7F!AI32</f>
        <v>#DIV/0!</v>
      </c>
      <c r="R29" s="375" t="e">
        <f t="shared" si="1"/>
        <v>#DIV/0!</v>
      </c>
      <c r="S29" s="414" t="e">
        <f t="shared" si="2"/>
        <v>#DIV/0!</v>
      </c>
      <c r="T29" s="379" t="e">
        <f t="shared" si="5"/>
        <v>#DIV/0!</v>
      </c>
      <c r="V29" s="315">
        <v>22</v>
      </c>
      <c r="W29" s="584"/>
      <c r="X29" s="585"/>
      <c r="Y29" s="588"/>
      <c r="Z29" s="598"/>
      <c r="AA29" s="599"/>
      <c r="AB29"/>
    </row>
    <row r="30" spans="1:28" s="2" customFormat="1" x14ac:dyDescent="0.3">
      <c r="A30" s="307">
        <v>23</v>
      </c>
      <c r="B30" s="478" t="s">
        <v>406</v>
      </c>
      <c r="C30" s="494" t="s">
        <v>6</v>
      </c>
      <c r="D30" s="394" t="e">
        <f>Nilai_P_7F!K33</f>
        <v>#DIV/0!</v>
      </c>
      <c r="E30" s="384" t="e">
        <f>Nilai_P_7F!S33</f>
        <v>#DIV/0!</v>
      </c>
      <c r="F30" s="384" t="e">
        <f>Nilai_P_7F!AA33</f>
        <v>#DIV/0!</v>
      </c>
      <c r="G30" s="384" t="e">
        <f>Nilai_P_7F!AI33</f>
        <v>#DIV/0!</v>
      </c>
      <c r="H30" s="383" t="e">
        <f>Nilai_P_7F!AJ33</f>
        <v>#DIV/0!</v>
      </c>
      <c r="I30" s="384">
        <f>Nilai_P_7F!AK33</f>
        <v>0</v>
      </c>
      <c r="J30" s="423">
        <f>Nilai_P_7F!AL33</f>
        <v>0</v>
      </c>
      <c r="K30" s="385" t="e">
        <f t="shared" ref="K30:K32" si="7">((2*H30)+I30+J30)/4</f>
        <v>#DIV/0!</v>
      </c>
      <c r="L30" s="414" t="e">
        <f t="shared" si="3"/>
        <v>#DIV/0!</v>
      </c>
      <c r="M30" s="379" t="e">
        <f t="shared" si="4"/>
        <v>#DIV/0!</v>
      </c>
      <c r="N30" s="394" t="e">
        <f>Nilai_K_7F!K33</f>
        <v>#DIV/0!</v>
      </c>
      <c r="O30" s="380" t="e">
        <f>Nilai_K_7F!S33</f>
        <v>#DIV/0!</v>
      </c>
      <c r="P30" s="381" t="e">
        <f>Nilai_K_7F!AA33</f>
        <v>#DIV/0!</v>
      </c>
      <c r="Q30" s="423" t="e">
        <f>Nilai_K_7F!AI33</f>
        <v>#DIV/0!</v>
      </c>
      <c r="R30" s="375" t="e">
        <f t="shared" si="1"/>
        <v>#DIV/0!</v>
      </c>
      <c r="S30" s="414" t="e">
        <f t="shared" si="2"/>
        <v>#DIV/0!</v>
      </c>
      <c r="T30" s="379" t="e">
        <f t="shared" si="5"/>
        <v>#DIV/0!</v>
      </c>
      <c r="V30" s="315">
        <v>23</v>
      </c>
      <c r="W30" s="584"/>
      <c r="X30" s="585"/>
      <c r="Y30" s="588"/>
      <c r="Z30" s="598"/>
      <c r="AA30" s="599"/>
      <c r="AB30"/>
    </row>
    <row r="31" spans="1:28" s="2" customFormat="1" x14ac:dyDescent="0.3">
      <c r="A31" s="307">
        <v>24</v>
      </c>
      <c r="B31" s="478" t="s">
        <v>407</v>
      </c>
      <c r="C31" s="494" t="s">
        <v>6</v>
      </c>
      <c r="D31" s="394" t="e">
        <f>Nilai_P_7F!K34</f>
        <v>#DIV/0!</v>
      </c>
      <c r="E31" s="384" t="e">
        <f>Nilai_P_7F!S34</f>
        <v>#DIV/0!</v>
      </c>
      <c r="F31" s="384" t="e">
        <f>Nilai_P_7F!AA34</f>
        <v>#DIV/0!</v>
      </c>
      <c r="G31" s="384" t="e">
        <f>Nilai_P_7F!AI34</f>
        <v>#DIV/0!</v>
      </c>
      <c r="H31" s="383" t="e">
        <f>Nilai_P_7F!AJ34</f>
        <v>#DIV/0!</v>
      </c>
      <c r="I31" s="384">
        <f>Nilai_P_7F!AK34</f>
        <v>0</v>
      </c>
      <c r="J31" s="423">
        <f>Nilai_P_7F!AL34</f>
        <v>0</v>
      </c>
      <c r="K31" s="385" t="e">
        <f t="shared" si="7"/>
        <v>#DIV/0!</v>
      </c>
      <c r="L31" s="414" t="e">
        <f t="shared" si="3"/>
        <v>#DIV/0!</v>
      </c>
      <c r="M31" s="379" t="e">
        <f t="shared" si="4"/>
        <v>#DIV/0!</v>
      </c>
      <c r="N31" s="394" t="e">
        <f>Nilai_K_7F!K34</f>
        <v>#DIV/0!</v>
      </c>
      <c r="O31" s="380" t="e">
        <f>Nilai_K_7F!S34</f>
        <v>#DIV/0!</v>
      </c>
      <c r="P31" s="381" t="e">
        <f>Nilai_K_7F!AA34</f>
        <v>#DIV/0!</v>
      </c>
      <c r="Q31" s="423" t="e">
        <f>Nilai_K_7F!AI34</f>
        <v>#DIV/0!</v>
      </c>
      <c r="R31" s="375" t="e">
        <f t="shared" si="1"/>
        <v>#DIV/0!</v>
      </c>
      <c r="S31" s="414" t="e">
        <f t="shared" si="2"/>
        <v>#DIV/0!</v>
      </c>
      <c r="T31" s="379" t="e">
        <f t="shared" si="5"/>
        <v>#DIV/0!</v>
      </c>
      <c r="V31" s="315">
        <v>24</v>
      </c>
      <c r="W31" s="584"/>
      <c r="X31" s="585"/>
      <c r="Y31" s="588"/>
      <c r="Z31" s="598"/>
      <c r="AA31" s="599"/>
      <c r="AB31"/>
    </row>
    <row r="32" spans="1:28" s="2" customFormat="1" x14ac:dyDescent="0.3">
      <c r="A32" s="307">
        <v>25</v>
      </c>
      <c r="B32" s="478" t="s">
        <v>408</v>
      </c>
      <c r="C32" s="494" t="s">
        <v>6</v>
      </c>
      <c r="D32" s="394" t="e">
        <f>Nilai_P_7F!K35</f>
        <v>#DIV/0!</v>
      </c>
      <c r="E32" s="384" t="e">
        <f>Nilai_P_7F!S35</f>
        <v>#DIV/0!</v>
      </c>
      <c r="F32" s="384" t="e">
        <f>Nilai_P_7F!AA35</f>
        <v>#DIV/0!</v>
      </c>
      <c r="G32" s="384" t="e">
        <f>Nilai_P_7F!AI35</f>
        <v>#DIV/0!</v>
      </c>
      <c r="H32" s="383" t="e">
        <f>Nilai_P_7F!AJ35</f>
        <v>#DIV/0!</v>
      </c>
      <c r="I32" s="384">
        <f>Nilai_P_7F!AK35</f>
        <v>0</v>
      </c>
      <c r="J32" s="423">
        <f>Nilai_P_7F!AL35</f>
        <v>0</v>
      </c>
      <c r="K32" s="385" t="e">
        <f t="shared" si="7"/>
        <v>#DIV/0!</v>
      </c>
      <c r="L32" s="414" t="e">
        <f t="shared" si="3"/>
        <v>#DIV/0!</v>
      </c>
      <c r="M32" s="379" t="e">
        <f t="shared" si="4"/>
        <v>#DIV/0!</v>
      </c>
      <c r="N32" s="394" t="e">
        <f>Nilai_K_7F!K35</f>
        <v>#DIV/0!</v>
      </c>
      <c r="O32" s="380" t="e">
        <f>Nilai_K_7F!S35</f>
        <v>#DIV/0!</v>
      </c>
      <c r="P32" s="381" t="e">
        <f>Nilai_K_7F!AA35</f>
        <v>#DIV/0!</v>
      </c>
      <c r="Q32" s="423" t="e">
        <f>Nilai_K_7F!AI35</f>
        <v>#DIV/0!</v>
      </c>
      <c r="R32" s="375" t="e">
        <f t="shared" si="1"/>
        <v>#DIV/0!</v>
      </c>
      <c r="S32" s="414" t="e">
        <f t="shared" si="2"/>
        <v>#DIV/0!</v>
      </c>
      <c r="T32" s="379" t="e">
        <f t="shared" si="5"/>
        <v>#DIV/0!</v>
      </c>
      <c r="V32" s="315">
        <v>25</v>
      </c>
      <c r="W32" s="584"/>
      <c r="X32" s="585"/>
      <c r="Y32" s="588"/>
      <c r="Z32" s="598"/>
      <c r="AA32" s="599"/>
      <c r="AB32"/>
    </row>
    <row r="33" spans="1:29" s="2" customFormat="1" x14ac:dyDescent="0.3">
      <c r="A33" s="307">
        <v>26</v>
      </c>
      <c r="B33" s="478" t="s">
        <v>409</v>
      </c>
      <c r="C33" s="494" t="s">
        <v>12</v>
      </c>
      <c r="D33" s="394" t="e">
        <f>Nilai_P_7F!K36</f>
        <v>#DIV/0!</v>
      </c>
      <c r="E33" s="384" t="e">
        <f>Nilai_P_7F!S36</f>
        <v>#DIV/0!</v>
      </c>
      <c r="F33" s="384" t="e">
        <f>Nilai_P_7F!AA36</f>
        <v>#DIV/0!</v>
      </c>
      <c r="G33" s="384" t="e">
        <f>Nilai_P_7F!AI36</f>
        <v>#DIV/0!</v>
      </c>
      <c r="H33" s="383" t="e">
        <f>Nilai_P_7F!AJ36</f>
        <v>#DIV/0!</v>
      </c>
      <c r="I33" s="384">
        <f>Nilai_P_7F!AK36</f>
        <v>0</v>
      </c>
      <c r="J33" s="423">
        <f>Nilai_P_7F!AL36</f>
        <v>0</v>
      </c>
      <c r="K33" s="385" t="e">
        <f t="shared" ref="K33:K34" si="8">((2*H33)+I33+J33)/4</f>
        <v>#DIV/0!</v>
      </c>
      <c r="L33" s="414" t="e">
        <f t="shared" si="3"/>
        <v>#DIV/0!</v>
      </c>
      <c r="M33" s="379" t="e">
        <f t="shared" si="4"/>
        <v>#DIV/0!</v>
      </c>
      <c r="N33" s="394" t="e">
        <f>Nilai_K_7F!K36</f>
        <v>#DIV/0!</v>
      </c>
      <c r="O33" s="380" t="e">
        <f>Nilai_K_7F!S36</f>
        <v>#DIV/0!</v>
      </c>
      <c r="P33" s="381" t="e">
        <f>Nilai_K_7F!AA36</f>
        <v>#DIV/0!</v>
      </c>
      <c r="Q33" s="423" t="e">
        <f>Nilai_K_7F!AI36</f>
        <v>#DIV/0!</v>
      </c>
      <c r="R33" s="375" t="e">
        <f t="shared" si="1"/>
        <v>#DIV/0!</v>
      </c>
      <c r="S33" s="414" t="e">
        <f t="shared" si="2"/>
        <v>#DIV/0!</v>
      </c>
      <c r="T33" s="379" t="e">
        <f t="shared" si="5"/>
        <v>#DIV/0!</v>
      </c>
      <c r="V33" s="315">
        <v>26</v>
      </c>
      <c r="W33" s="584"/>
      <c r="X33" s="585"/>
      <c r="Y33" s="588"/>
      <c r="Z33" s="598"/>
      <c r="AA33" s="599"/>
      <c r="AB33"/>
      <c r="AC33"/>
    </row>
    <row r="34" spans="1:29" s="2" customFormat="1" x14ac:dyDescent="0.3">
      <c r="A34" s="307">
        <v>27</v>
      </c>
      <c r="B34" s="478" t="s">
        <v>410</v>
      </c>
      <c r="C34" s="494" t="s">
        <v>6</v>
      </c>
      <c r="D34" s="394" t="e">
        <f>Nilai_P_7F!K37</f>
        <v>#DIV/0!</v>
      </c>
      <c r="E34" s="384" t="e">
        <f>Nilai_P_7F!S37</f>
        <v>#DIV/0!</v>
      </c>
      <c r="F34" s="384" t="e">
        <f>Nilai_P_7F!AA37</f>
        <v>#DIV/0!</v>
      </c>
      <c r="G34" s="384" t="e">
        <f>Nilai_P_7F!AI37</f>
        <v>#DIV/0!</v>
      </c>
      <c r="H34" s="383" t="e">
        <f>Nilai_P_7F!AJ37</f>
        <v>#DIV/0!</v>
      </c>
      <c r="I34" s="384">
        <f>Nilai_P_7F!AK37</f>
        <v>0</v>
      </c>
      <c r="J34" s="423">
        <f>Nilai_P_7F!AL37</f>
        <v>0</v>
      </c>
      <c r="K34" s="385" t="e">
        <f t="shared" si="8"/>
        <v>#DIV/0!</v>
      </c>
      <c r="L34" s="414" t="e">
        <f t="shared" si="3"/>
        <v>#DIV/0!</v>
      </c>
      <c r="M34" s="379" t="e">
        <f t="shared" si="4"/>
        <v>#DIV/0!</v>
      </c>
      <c r="N34" s="394" t="e">
        <f>Nilai_K_7F!K37</f>
        <v>#DIV/0!</v>
      </c>
      <c r="O34" s="380" t="e">
        <f>Nilai_K_7F!S37</f>
        <v>#DIV/0!</v>
      </c>
      <c r="P34" s="381" t="e">
        <f>Nilai_K_7F!AA37</f>
        <v>#DIV/0!</v>
      </c>
      <c r="Q34" s="423" t="e">
        <f>Nilai_K_7F!AI37</f>
        <v>#DIV/0!</v>
      </c>
      <c r="R34" s="375" t="e">
        <f t="shared" si="1"/>
        <v>#DIV/0!</v>
      </c>
      <c r="S34" s="414" t="e">
        <f t="shared" si="2"/>
        <v>#DIV/0!</v>
      </c>
      <c r="T34" s="379" t="e">
        <f t="shared" si="5"/>
        <v>#DIV/0!</v>
      </c>
      <c r="V34" s="315">
        <v>27</v>
      </c>
      <c r="W34" s="584"/>
      <c r="X34" s="585"/>
      <c r="Y34" s="588"/>
      <c r="Z34" s="598"/>
      <c r="AA34" s="599"/>
      <c r="AB34"/>
      <c r="AC34"/>
    </row>
    <row r="35" spans="1:29" s="2" customFormat="1" x14ac:dyDescent="0.3">
      <c r="A35" s="307">
        <v>28</v>
      </c>
      <c r="B35" s="478" t="s">
        <v>411</v>
      </c>
      <c r="C35" s="494" t="s">
        <v>6</v>
      </c>
      <c r="D35" s="394" t="e">
        <f>Nilai_P_7F!K38</f>
        <v>#DIV/0!</v>
      </c>
      <c r="E35" s="384" t="e">
        <f>Nilai_P_7F!S38</f>
        <v>#DIV/0!</v>
      </c>
      <c r="F35" s="384" t="e">
        <f>Nilai_P_7F!AA38</f>
        <v>#DIV/0!</v>
      </c>
      <c r="G35" s="384" t="e">
        <f>Nilai_P_7F!AI38</f>
        <v>#DIV/0!</v>
      </c>
      <c r="H35" s="383" t="e">
        <f>Nilai_P_7F!AJ38</f>
        <v>#DIV/0!</v>
      </c>
      <c r="I35" s="384">
        <f>Nilai_P_7F!AK38</f>
        <v>0</v>
      </c>
      <c r="J35" s="423">
        <f>Nilai_P_7F!AL38</f>
        <v>0</v>
      </c>
      <c r="K35" s="385" t="e">
        <f t="shared" ref="K35:K38" si="9">((2*H35)+I35+J35)/4</f>
        <v>#DIV/0!</v>
      </c>
      <c r="L35" s="414" t="e">
        <f t="shared" ref="L35:L38" si="10">IF(K35&lt;66,"D",IF(K35&lt;78,"C",IF(K35&lt;89,"B","A")))</f>
        <v>#DIV/0!</v>
      </c>
      <c r="M35" s="379" t="e">
        <f t="shared" ref="M35:M38" si="11">IF(K35&gt;$D$5,"T","TT")</f>
        <v>#DIV/0!</v>
      </c>
      <c r="N35" s="394" t="e">
        <f>Nilai_K_7F!K38</f>
        <v>#DIV/0!</v>
      </c>
      <c r="O35" s="380" t="e">
        <f>Nilai_K_7F!S38</f>
        <v>#DIV/0!</v>
      </c>
      <c r="P35" s="381" t="e">
        <f>Nilai_K_7F!AA38</f>
        <v>#DIV/0!</v>
      </c>
      <c r="Q35" s="423" t="e">
        <f>Nilai_K_7F!AI38</f>
        <v>#DIV/0!</v>
      </c>
      <c r="R35" s="375" t="e">
        <f t="shared" ref="R35:R38" si="12">AVERAGE(N35:Q35)</f>
        <v>#DIV/0!</v>
      </c>
      <c r="S35" s="414" t="e">
        <f t="shared" ref="S35:S38" si="13">IF(R35&lt;66,"D",IF(R35&lt;78,"C",IF(R35&lt;89,"B","A")))</f>
        <v>#DIV/0!</v>
      </c>
      <c r="T35" s="379" t="e">
        <f t="shared" ref="T35:T38" si="14">IF(R35&gt;=$D$6,"T","TT")</f>
        <v>#DIV/0!</v>
      </c>
      <c r="V35" s="315">
        <v>28</v>
      </c>
      <c r="W35" s="584"/>
      <c r="X35" s="585"/>
      <c r="Y35" s="588"/>
      <c r="Z35" s="598"/>
      <c r="AA35" s="599"/>
      <c r="AB35"/>
      <c r="AC35"/>
    </row>
    <row r="36" spans="1:29" s="2" customFormat="1" ht="13.2" x14ac:dyDescent="0.25">
      <c r="A36" s="307">
        <v>29</v>
      </c>
      <c r="B36" s="478" t="s">
        <v>412</v>
      </c>
      <c r="C36" s="494" t="s">
        <v>6</v>
      </c>
      <c r="D36" s="394" t="e">
        <f>Nilai_P_7F!K39</f>
        <v>#DIV/0!</v>
      </c>
      <c r="E36" s="384" t="e">
        <f>Nilai_P_7F!S39</f>
        <v>#DIV/0!</v>
      </c>
      <c r="F36" s="384" t="e">
        <f>Nilai_P_7F!AA39</f>
        <v>#DIV/0!</v>
      </c>
      <c r="G36" s="384" t="e">
        <f>Nilai_P_7F!AI39</f>
        <v>#DIV/0!</v>
      </c>
      <c r="H36" s="383" t="e">
        <f>Nilai_P_7F!AJ39</f>
        <v>#DIV/0!</v>
      </c>
      <c r="I36" s="384">
        <f>Nilai_P_7F!AK39</f>
        <v>0</v>
      </c>
      <c r="J36" s="423">
        <f>Nilai_P_7F!AL39</f>
        <v>0</v>
      </c>
      <c r="K36" s="385" t="e">
        <f t="shared" si="9"/>
        <v>#DIV/0!</v>
      </c>
      <c r="L36" s="414" t="e">
        <f t="shared" si="10"/>
        <v>#DIV/0!</v>
      </c>
      <c r="M36" s="379" t="e">
        <f t="shared" si="11"/>
        <v>#DIV/0!</v>
      </c>
      <c r="N36" s="394" t="e">
        <f>Nilai_K_7F!K39</f>
        <v>#DIV/0!</v>
      </c>
      <c r="O36" s="380" t="e">
        <f>Nilai_K_7F!S39</f>
        <v>#DIV/0!</v>
      </c>
      <c r="P36" s="381" t="e">
        <f>Nilai_K_7F!AA39</f>
        <v>#DIV/0!</v>
      </c>
      <c r="Q36" s="423" t="e">
        <f>Nilai_K_7F!AI39</f>
        <v>#DIV/0!</v>
      </c>
      <c r="R36" s="375" t="e">
        <f t="shared" si="12"/>
        <v>#DIV/0!</v>
      </c>
      <c r="S36" s="414" t="e">
        <f t="shared" si="13"/>
        <v>#DIV/0!</v>
      </c>
      <c r="T36" s="379" t="e">
        <f t="shared" si="14"/>
        <v>#DIV/0!</v>
      </c>
      <c r="V36" s="315">
        <v>29</v>
      </c>
      <c r="W36" s="584"/>
      <c r="X36" s="585"/>
      <c r="Y36" s="588"/>
      <c r="Z36" s="598"/>
      <c r="AA36" s="599"/>
    </row>
    <row r="37" spans="1:29" s="2" customFormat="1" ht="13.2" x14ac:dyDescent="0.25">
      <c r="A37" s="307">
        <v>30</v>
      </c>
      <c r="B37" s="478" t="s">
        <v>413</v>
      </c>
      <c r="C37" s="494" t="s">
        <v>6</v>
      </c>
      <c r="D37" s="394" t="e">
        <f>Nilai_P_7F!K40</f>
        <v>#DIV/0!</v>
      </c>
      <c r="E37" s="384" t="e">
        <f>Nilai_P_7F!S40</f>
        <v>#DIV/0!</v>
      </c>
      <c r="F37" s="384" t="e">
        <f>Nilai_P_7F!AA40</f>
        <v>#DIV/0!</v>
      </c>
      <c r="G37" s="384" t="e">
        <f>Nilai_P_7F!AI40</f>
        <v>#DIV/0!</v>
      </c>
      <c r="H37" s="383" t="e">
        <f>Nilai_P_7F!AJ40</f>
        <v>#DIV/0!</v>
      </c>
      <c r="I37" s="384">
        <f>Nilai_P_7F!AK40</f>
        <v>0</v>
      </c>
      <c r="J37" s="423">
        <f>Nilai_P_7F!AL40</f>
        <v>0</v>
      </c>
      <c r="K37" s="385" t="e">
        <f t="shared" si="9"/>
        <v>#DIV/0!</v>
      </c>
      <c r="L37" s="414" t="e">
        <f t="shared" si="10"/>
        <v>#DIV/0!</v>
      </c>
      <c r="M37" s="379" t="e">
        <f t="shared" si="11"/>
        <v>#DIV/0!</v>
      </c>
      <c r="N37" s="394" t="e">
        <f>Nilai_K_7F!K40</f>
        <v>#DIV/0!</v>
      </c>
      <c r="O37" s="380" t="e">
        <f>Nilai_K_7F!S40</f>
        <v>#DIV/0!</v>
      </c>
      <c r="P37" s="381" t="e">
        <f>Nilai_K_7F!AA40</f>
        <v>#DIV/0!</v>
      </c>
      <c r="Q37" s="423" t="e">
        <f>Nilai_K_7F!AI40</f>
        <v>#DIV/0!</v>
      </c>
      <c r="R37" s="375" t="e">
        <f t="shared" si="12"/>
        <v>#DIV/0!</v>
      </c>
      <c r="S37" s="414" t="e">
        <f t="shared" si="13"/>
        <v>#DIV/0!</v>
      </c>
      <c r="T37" s="379" t="e">
        <f t="shared" si="14"/>
        <v>#DIV/0!</v>
      </c>
      <c r="V37" s="315">
        <v>30</v>
      </c>
      <c r="W37" s="584"/>
      <c r="X37" s="585"/>
      <c r="Y37" s="588"/>
      <c r="Z37" s="598"/>
      <c r="AA37" s="599"/>
    </row>
    <row r="38" spans="1:29" s="2" customFormat="1" ht="13.2" x14ac:dyDescent="0.25">
      <c r="A38" s="307">
        <v>31</v>
      </c>
      <c r="B38" s="478" t="s">
        <v>414</v>
      </c>
      <c r="C38" s="494" t="s">
        <v>6</v>
      </c>
      <c r="D38" s="394" t="e">
        <f>Nilai_P_7F!K41</f>
        <v>#DIV/0!</v>
      </c>
      <c r="E38" s="384" t="e">
        <f>Nilai_P_7F!S41</f>
        <v>#DIV/0!</v>
      </c>
      <c r="F38" s="384" t="e">
        <f>Nilai_P_7F!AA41</f>
        <v>#DIV/0!</v>
      </c>
      <c r="G38" s="384" t="e">
        <f>Nilai_P_7F!AI41</f>
        <v>#DIV/0!</v>
      </c>
      <c r="H38" s="383" t="e">
        <f>Nilai_P_7F!AJ41</f>
        <v>#DIV/0!</v>
      </c>
      <c r="I38" s="384">
        <f>Nilai_P_7F!AK41</f>
        <v>0</v>
      </c>
      <c r="J38" s="423">
        <f>Nilai_P_7F!AL41</f>
        <v>0</v>
      </c>
      <c r="K38" s="385" t="e">
        <f t="shared" si="9"/>
        <v>#DIV/0!</v>
      </c>
      <c r="L38" s="414" t="e">
        <f t="shared" si="10"/>
        <v>#DIV/0!</v>
      </c>
      <c r="M38" s="379" t="e">
        <f t="shared" si="11"/>
        <v>#DIV/0!</v>
      </c>
      <c r="N38" s="394" t="e">
        <f>Nilai_K_7F!K41</f>
        <v>#DIV/0!</v>
      </c>
      <c r="O38" s="380" t="e">
        <f>Nilai_K_7F!S41</f>
        <v>#DIV/0!</v>
      </c>
      <c r="P38" s="381" t="e">
        <f>Nilai_K_7F!AA41</f>
        <v>#DIV/0!</v>
      </c>
      <c r="Q38" s="423" t="e">
        <f>Nilai_K_7F!AI41</f>
        <v>#DIV/0!</v>
      </c>
      <c r="R38" s="375" t="e">
        <f t="shared" si="12"/>
        <v>#DIV/0!</v>
      </c>
      <c r="S38" s="414" t="e">
        <f t="shared" si="13"/>
        <v>#DIV/0!</v>
      </c>
      <c r="T38" s="379" t="e">
        <f t="shared" si="14"/>
        <v>#DIV/0!</v>
      </c>
      <c r="V38" s="315">
        <v>31</v>
      </c>
      <c r="W38" s="584"/>
      <c r="X38" s="585"/>
      <c r="Y38" s="588"/>
      <c r="Z38" s="598"/>
      <c r="AA38" s="599"/>
    </row>
    <row r="39" spans="1:29" s="2" customFormat="1" ht="13.2" x14ac:dyDescent="0.2">
      <c r="A39" s="307"/>
      <c r="B39" s="317"/>
      <c r="C39" s="397"/>
      <c r="D39" s="400"/>
      <c r="E39" s="308"/>
      <c r="F39" s="308"/>
      <c r="G39" s="313"/>
      <c r="H39" s="320"/>
      <c r="I39" s="308"/>
      <c r="J39" s="309"/>
      <c r="K39" s="314"/>
      <c r="L39" s="311"/>
      <c r="M39" s="305"/>
      <c r="N39" s="318"/>
      <c r="O39" s="308"/>
      <c r="P39" s="308"/>
      <c r="Q39" s="309"/>
      <c r="R39" s="319"/>
      <c r="S39" s="311"/>
      <c r="T39" s="305"/>
      <c r="V39" s="306"/>
      <c r="W39" s="584"/>
      <c r="X39" s="585"/>
      <c r="Y39" s="588"/>
      <c r="Z39" s="600"/>
      <c r="AA39" s="601"/>
    </row>
    <row r="40" spans="1:29" s="2" customFormat="1" ht="11.4" x14ac:dyDescent="0.2">
      <c r="A40" s="307"/>
      <c r="B40" s="321"/>
      <c r="C40" s="398"/>
      <c r="D40" s="312"/>
      <c r="E40" s="308"/>
      <c r="F40" s="308"/>
      <c r="G40" s="313"/>
      <c r="H40" s="369"/>
      <c r="I40" s="308"/>
      <c r="J40" s="308"/>
      <c r="K40" s="314"/>
      <c r="L40" s="311"/>
      <c r="M40" s="305"/>
      <c r="N40" s="308"/>
      <c r="O40" s="308"/>
      <c r="P40" s="308"/>
      <c r="Q40" s="308"/>
      <c r="R40" s="310"/>
      <c r="S40" s="311"/>
      <c r="T40" s="305"/>
      <c r="V40" s="315"/>
      <c r="W40" s="584"/>
      <c r="X40" s="585"/>
      <c r="Y40" s="586"/>
      <c r="Z40" s="587"/>
      <c r="AA40" s="588"/>
      <c r="AB40" s="322"/>
    </row>
    <row r="41" spans="1:29" s="2" customFormat="1" ht="12" thickBot="1" x14ac:dyDescent="0.25">
      <c r="A41" s="323"/>
      <c r="B41" s="324"/>
      <c r="C41" s="399"/>
      <c r="D41" s="401"/>
      <c r="E41" s="325"/>
      <c r="F41" s="325"/>
      <c r="G41" s="393"/>
      <c r="H41" s="370"/>
      <c r="I41" s="332"/>
      <c r="J41" s="333"/>
      <c r="K41" s="334"/>
      <c r="L41" s="335"/>
      <c r="M41" s="336"/>
      <c r="N41" s="325"/>
      <c r="O41" s="326"/>
      <c r="P41" s="327"/>
      <c r="Q41" s="328"/>
      <c r="R41" s="329"/>
      <c r="S41" s="330"/>
      <c r="T41" s="331"/>
      <c r="V41" s="316"/>
      <c r="W41" s="590"/>
      <c r="X41" s="591"/>
      <c r="Y41" s="592"/>
      <c r="Z41" s="593"/>
      <c r="AA41" s="593"/>
    </row>
    <row r="42" spans="1:29" s="2" customFormat="1" ht="11.4" x14ac:dyDescent="0.2">
      <c r="B42" s="337"/>
      <c r="C42" s="338"/>
      <c r="D42" s="304"/>
      <c r="E42" s="304"/>
      <c r="F42" s="304"/>
      <c r="G42" s="304"/>
      <c r="H42" s="210"/>
      <c r="I42" s="340"/>
      <c r="J42" s="340"/>
      <c r="K42" s="341" t="e">
        <f>SUM(K8:K41)</f>
        <v>#DIV/0!</v>
      </c>
      <c r="L42" s="267"/>
      <c r="M42" s="268"/>
      <c r="N42" s="304"/>
      <c r="O42" s="304"/>
      <c r="P42" s="304"/>
      <c r="Q42" s="339"/>
      <c r="R42" s="210"/>
      <c r="S42" s="210"/>
      <c r="T42" s="211"/>
      <c r="V42" s="342"/>
      <c r="W42" s="594"/>
      <c r="X42" s="594"/>
      <c r="Y42" s="594"/>
      <c r="Z42" s="595"/>
      <c r="AA42" s="595"/>
    </row>
    <row r="43" spans="1:29" s="2" customFormat="1" ht="12" x14ac:dyDescent="0.2">
      <c r="B43" s="395" t="s">
        <v>195</v>
      </c>
      <c r="C43" s="396"/>
      <c r="D43" s="344"/>
      <c r="E43" s="344"/>
      <c r="F43" s="344"/>
      <c r="G43" s="345"/>
      <c r="H43" s="345"/>
      <c r="I43" s="345"/>
      <c r="J43" s="344"/>
      <c r="K43" s="235"/>
      <c r="L43" s="205"/>
      <c r="M43" s="346"/>
      <c r="N43" s="346"/>
      <c r="O43" s="347"/>
      <c r="P43" s="199"/>
      <c r="Q43" s="344"/>
      <c r="R43" s="348"/>
      <c r="V43" s="349"/>
      <c r="W43" s="596"/>
      <c r="X43" s="596"/>
      <c r="Y43" s="596"/>
      <c r="Z43" s="597"/>
      <c r="AA43" s="597"/>
    </row>
    <row r="44" spans="1:29" s="2" customFormat="1" x14ac:dyDescent="0.3">
      <c r="B44" s="337" t="s">
        <v>196</v>
      </c>
      <c r="D44" s="350"/>
      <c r="E44" s="344"/>
      <c r="F44" s="344"/>
      <c r="G44" s="345"/>
      <c r="H44" s="351" t="s">
        <v>5</v>
      </c>
      <c r="I44" s="352">
        <f>+(R42/(29*100))*100</f>
        <v>0</v>
      </c>
      <c r="J44" s="344"/>
      <c r="K44" s="37"/>
      <c r="L44" s="203"/>
      <c r="M44" s="589"/>
      <c r="N44" s="589"/>
      <c r="O44" s="589"/>
      <c r="P44" s="199"/>
      <c r="Q44" s="51"/>
      <c r="R44" s="353"/>
      <c r="V44" s="337"/>
      <c r="W44" s="354" t="s">
        <v>197</v>
      </c>
      <c r="X44" s="355" t="s">
        <v>198</v>
      </c>
      <c r="Y44" s="356" t="s">
        <v>199</v>
      </c>
      <c r="Z44" s="357"/>
      <c r="AA44" s="358" t="s">
        <v>97</v>
      </c>
    </row>
    <row r="45" spans="1:29" s="2" customFormat="1" x14ac:dyDescent="0.3">
      <c r="B45" s="337" t="s">
        <v>200</v>
      </c>
      <c r="D45" s="351"/>
      <c r="E45" s="344"/>
      <c r="F45" s="344"/>
      <c r="G45" s="351"/>
      <c r="H45" s="351" t="s">
        <v>5</v>
      </c>
      <c r="I45" s="359">
        <f>+(0/29)*100</f>
        <v>0</v>
      </c>
      <c r="J45" s="344"/>
      <c r="K45" s="37"/>
      <c r="L45" s="203"/>
      <c r="M45" s="360"/>
      <c r="N45" s="208"/>
      <c r="O45" s="206"/>
      <c r="P45" s="199"/>
      <c r="Q45" s="51"/>
      <c r="W45" s="361" t="s">
        <v>201</v>
      </c>
      <c r="X45" s="362" t="s">
        <v>25</v>
      </c>
      <c r="Y45" s="363" t="s">
        <v>202</v>
      </c>
      <c r="AA45" s="358" t="s">
        <v>203</v>
      </c>
    </row>
    <row r="46" spans="1:29" s="2" customFormat="1" x14ac:dyDescent="0.3">
      <c r="B46" s="337" t="s">
        <v>204</v>
      </c>
      <c r="D46" s="51"/>
      <c r="E46" s="51"/>
      <c r="F46" s="51"/>
      <c r="G46" s="351"/>
      <c r="H46" s="364" t="s">
        <v>5</v>
      </c>
      <c r="I46" s="352"/>
      <c r="J46" s="51"/>
      <c r="K46" s="365" t="s">
        <v>205</v>
      </c>
      <c r="L46" s="51"/>
      <c r="M46" s="213"/>
      <c r="N46" s="213"/>
      <c r="O46" s="37"/>
      <c r="P46" s="366" t="s">
        <v>206</v>
      </c>
      <c r="Q46" s="37"/>
      <c r="W46" s="367" t="s">
        <v>214</v>
      </c>
      <c r="X46" s="367" t="s">
        <v>207</v>
      </c>
      <c r="Y46" s="363" t="s">
        <v>208</v>
      </c>
      <c r="AA46" s="358"/>
    </row>
    <row r="47" spans="1:29" s="2" customFormat="1" ht="13.2" x14ac:dyDescent="0.25">
      <c r="B47" s="337"/>
      <c r="C47" s="343"/>
      <c r="D47" s="51"/>
      <c r="E47" s="51"/>
      <c r="F47" s="351"/>
      <c r="G47" s="351"/>
      <c r="H47" s="51"/>
      <c r="I47" s="51"/>
      <c r="J47" s="51"/>
      <c r="N47" s="344"/>
      <c r="O47" s="344"/>
      <c r="P47" s="344"/>
      <c r="Q47" s="364"/>
      <c r="R47" s="51"/>
      <c r="S47" s="51"/>
      <c r="T47" s="51"/>
      <c r="W47" s="367" t="s">
        <v>215</v>
      </c>
      <c r="X47" s="367" t="s">
        <v>209</v>
      </c>
      <c r="Y47" s="363" t="s">
        <v>210</v>
      </c>
      <c r="AA47" s="358"/>
    </row>
    <row r="48" spans="1:29" x14ac:dyDescent="0.3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8" t="s">
        <v>216</v>
      </c>
      <c r="X48" s="368" t="s">
        <v>211</v>
      </c>
      <c r="Y48" s="363" t="s">
        <v>212</v>
      </c>
      <c r="Z48" s="2"/>
      <c r="AA48" s="358" t="s">
        <v>213</v>
      </c>
      <c r="AB48" s="2"/>
    </row>
    <row r="49" spans="1:28" s="1" customFormat="1" x14ac:dyDescent="0.3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8" t="s">
        <v>46</v>
      </c>
      <c r="AB49"/>
    </row>
    <row r="50" spans="1:28" s="1" customFormat="1" x14ac:dyDescent="0.3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3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3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3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3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3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3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3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3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3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3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3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3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3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3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3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3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3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3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3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3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3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3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3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3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3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3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3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3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3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3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3">
      <c r="C81" s="192"/>
      <c r="D81" s="37"/>
      <c r="E81" s="37"/>
      <c r="F81" s="213"/>
      <c r="G81" s="213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3">
      <c r="C82" s="192"/>
      <c r="D82" s="37"/>
      <c r="E82" s="37"/>
      <c r="F82" s="213"/>
      <c r="G82" s="213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3">
      <c r="C83" s="192"/>
      <c r="D83" s="37"/>
      <c r="E83" s="37"/>
      <c r="F83" s="213"/>
      <c r="G83" s="213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3">
      <c r="C84" s="192"/>
      <c r="D84" s="37"/>
      <c r="E84" s="37"/>
      <c r="F84" s="213"/>
      <c r="G84" s="213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3">
      <c r="C85" s="192"/>
      <c r="D85" s="37"/>
      <c r="E85" s="37"/>
      <c r="F85" s="213"/>
      <c r="G85" s="213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3">
      <c r="C86" s="193"/>
    </row>
  </sheetData>
  <mergeCells count="91">
    <mergeCell ref="A3:T3"/>
    <mergeCell ref="A6:A7"/>
    <mergeCell ref="B6:B7"/>
    <mergeCell ref="C6:C7"/>
    <mergeCell ref="W1:AA1"/>
    <mergeCell ref="W2:AA2"/>
    <mergeCell ref="D6:J6"/>
    <mergeCell ref="K6:L6"/>
    <mergeCell ref="M6:M7"/>
    <mergeCell ref="V6:V7"/>
    <mergeCell ref="W6:AA6"/>
    <mergeCell ref="W7:Y7"/>
    <mergeCell ref="Z7:AA7"/>
    <mergeCell ref="N6:Q6"/>
    <mergeCell ref="R6:S6"/>
    <mergeCell ref="T6:T7"/>
    <mergeCell ref="A1:T1"/>
    <mergeCell ref="A2:T2"/>
    <mergeCell ref="W10:Y10"/>
    <mergeCell ref="Z10:AA10"/>
    <mergeCell ref="W8:Y8"/>
    <mergeCell ref="Z11:AA11"/>
    <mergeCell ref="W12:Y12"/>
    <mergeCell ref="Z12:AA12"/>
    <mergeCell ref="Z8:AA8"/>
    <mergeCell ref="W9:Y9"/>
    <mergeCell ref="Z9:AA9"/>
    <mergeCell ref="W13:Y13"/>
    <mergeCell ref="Z13:AA13"/>
    <mergeCell ref="W11:Y11"/>
    <mergeCell ref="Z14:AA14"/>
    <mergeCell ref="W15:Y15"/>
    <mergeCell ref="Z15:AA15"/>
    <mergeCell ref="W16:Y16"/>
    <mergeCell ref="Z16:AA16"/>
    <mergeCell ref="W14:Y14"/>
    <mergeCell ref="Z17:AA17"/>
    <mergeCell ref="W18:Y18"/>
    <mergeCell ref="Z18:AA18"/>
    <mergeCell ref="W19:Y19"/>
    <mergeCell ref="Z19:AA19"/>
    <mergeCell ref="W17:Y17"/>
    <mergeCell ref="Z20:AA20"/>
    <mergeCell ref="W21:Y21"/>
    <mergeCell ref="Z21:AA21"/>
    <mergeCell ref="W22:Y22"/>
    <mergeCell ref="Z22:AA22"/>
    <mergeCell ref="W20:Y20"/>
    <mergeCell ref="Z23:AA23"/>
    <mergeCell ref="W24:Y24"/>
    <mergeCell ref="Z24:AA24"/>
    <mergeCell ref="W25:Y25"/>
    <mergeCell ref="Z25:AA25"/>
    <mergeCell ref="W23:Y23"/>
    <mergeCell ref="Z26:AA26"/>
    <mergeCell ref="W27:Y27"/>
    <mergeCell ref="Z27:AA27"/>
    <mergeCell ref="W28:Y28"/>
    <mergeCell ref="Z28:AA28"/>
    <mergeCell ref="W26:Y26"/>
    <mergeCell ref="Z29:AA29"/>
    <mergeCell ref="W30:Y30"/>
    <mergeCell ref="Z30:AA30"/>
    <mergeCell ref="W31:Y31"/>
    <mergeCell ref="Z31:AA31"/>
    <mergeCell ref="W29:Y29"/>
    <mergeCell ref="Z32:AA32"/>
    <mergeCell ref="W33:Y33"/>
    <mergeCell ref="Z33:AA33"/>
    <mergeCell ref="W32:Y32"/>
    <mergeCell ref="W34:Y34"/>
    <mergeCell ref="Z34:AA34"/>
    <mergeCell ref="Z35:AA35"/>
    <mergeCell ref="W36:Y36"/>
    <mergeCell ref="Z36:AA36"/>
    <mergeCell ref="W35:Y35"/>
    <mergeCell ref="W37:Y37"/>
    <mergeCell ref="Z37:AA37"/>
    <mergeCell ref="Z38:AA38"/>
    <mergeCell ref="W39:Y39"/>
    <mergeCell ref="Z39:AA39"/>
    <mergeCell ref="W43:Y43"/>
    <mergeCell ref="Z43:AA43"/>
    <mergeCell ref="M44:O44"/>
    <mergeCell ref="W41:Y41"/>
    <mergeCell ref="W38:Y38"/>
    <mergeCell ref="W40:Y40"/>
    <mergeCell ref="Z40:AA40"/>
    <mergeCell ref="Z41:AA41"/>
    <mergeCell ref="W42:Y42"/>
    <mergeCell ref="Z42:AA42"/>
  </mergeCells>
  <conditionalFormatting sqref="M39">
    <cfRule type="containsText" dxfId="5" priority="5" operator="containsText" text="TT">
      <formula>NOT(ISERROR(SEARCH("TT",M39)))</formula>
    </cfRule>
  </conditionalFormatting>
  <conditionalFormatting sqref="M8:M38">
    <cfRule type="containsText" dxfId="4" priority="4" operator="containsText" text="TT">
      <formula>NOT(ISERROR(SEARCH("TT",M8)))</formula>
    </cfRule>
  </conditionalFormatting>
  <conditionalFormatting sqref="M40:M42">
    <cfRule type="containsText" dxfId="3" priority="6" operator="containsText" text="TT">
      <formula>NOT(ISERROR(SEARCH("TT",M40)))</formula>
    </cfRule>
  </conditionalFormatting>
  <conditionalFormatting sqref="T40:T42">
    <cfRule type="containsText" dxfId="2" priority="3" operator="containsText" text="TT">
      <formula>NOT(ISERROR(SEARCH("TT",T40)))</formula>
    </cfRule>
  </conditionalFormatting>
  <conditionalFormatting sqref="T39">
    <cfRule type="containsText" dxfId="1" priority="2" operator="containsText" text="TT">
      <formula>NOT(ISERROR(SEARCH("TT",T39)))</formula>
    </cfRule>
  </conditionalFormatting>
  <conditionalFormatting sqref="T8:T38">
    <cfRule type="containsText" dxfId="0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9"/>
  <sheetViews>
    <sheetView workbookViewId="0">
      <selection activeCell="R14" sqref="R14"/>
    </sheetView>
  </sheetViews>
  <sheetFormatPr defaultRowHeight="14.4" x14ac:dyDescent="0.3"/>
  <cols>
    <col min="1" max="1" width="2.88671875" customWidth="1"/>
    <col min="2" max="2" width="21.44140625" customWidth="1"/>
    <col min="3" max="12" width="2.6640625" style="37" customWidth="1"/>
    <col min="13" max="18" width="3.6640625" style="37" customWidth="1"/>
    <col min="19" max="19" width="2.6640625" style="37" customWidth="1"/>
    <col min="20" max="22" width="2.88671875" style="37" customWidth="1"/>
    <col min="23" max="23" width="1.88671875" style="37" customWidth="1"/>
    <col min="24" max="24" width="2.88671875" style="37" customWidth="1"/>
    <col min="25" max="33" width="2.6640625" style="37" customWidth="1"/>
    <col min="34" max="34" width="2.88671875" style="37" customWidth="1"/>
    <col min="35" max="36" width="3.6640625" style="37" customWidth="1"/>
    <col min="37" max="37" width="3.33203125" style="37" customWidth="1"/>
    <col min="38" max="38" width="3.44140625" style="37" customWidth="1"/>
    <col min="39" max="41" width="3.6640625" style="37" customWidth="1"/>
    <col min="42" max="42" width="3.109375" style="37" customWidth="1"/>
    <col min="43" max="43" width="2.6640625" style="37" customWidth="1"/>
    <col min="44" max="44" width="2.88671875" style="37" customWidth="1"/>
    <col min="45" max="46" width="2.6640625" style="37" customWidth="1"/>
    <col min="47" max="47" width="2.88671875" style="37" customWidth="1"/>
    <col min="48" max="49" width="3.6640625" style="37" customWidth="1"/>
    <col min="50" max="50" width="3.44140625" style="37" customWidth="1"/>
    <col min="51" max="51" width="1.6640625" customWidth="1"/>
  </cols>
  <sheetData>
    <row r="1" spans="1:50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74"/>
      <c r="AT1" s="74"/>
      <c r="AU1" s="74"/>
      <c r="AV1" s="74"/>
      <c r="AW1" s="74"/>
      <c r="AX1" s="74"/>
    </row>
    <row r="2" spans="1:50" ht="12.9" customHeight="1" x14ac:dyDescent="0.3">
      <c r="A2" s="526" t="s">
        <v>168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  <c r="AP2" s="526"/>
      <c r="AQ2" s="526"/>
      <c r="AR2" s="526"/>
      <c r="AS2" s="74"/>
      <c r="AT2" s="74"/>
      <c r="AU2" s="74"/>
      <c r="AV2" s="74"/>
      <c r="AW2" s="74"/>
      <c r="AX2" s="74"/>
    </row>
    <row r="3" spans="1:50" ht="12.9" customHeight="1" x14ac:dyDescent="0.3">
      <c r="A3" s="651" t="s">
        <v>161</v>
      </c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  <c r="U3" s="651"/>
      <c r="V3" s="651"/>
      <c r="W3" s="651"/>
      <c r="X3" s="651"/>
      <c r="Y3" s="651"/>
      <c r="Z3" s="651"/>
      <c r="AA3" s="651"/>
      <c r="AB3" s="651"/>
      <c r="AC3" s="651"/>
      <c r="AD3" s="651"/>
      <c r="AE3" s="651"/>
      <c r="AF3" s="651"/>
      <c r="AG3" s="651"/>
      <c r="AH3" s="651"/>
      <c r="AI3" s="651"/>
      <c r="AJ3" s="651"/>
      <c r="AK3" s="651"/>
      <c r="AL3" s="651"/>
      <c r="AM3" s="651"/>
      <c r="AN3" s="651"/>
      <c r="AO3" s="651"/>
      <c r="AP3" s="651"/>
      <c r="AQ3" s="651"/>
      <c r="AR3" s="651"/>
      <c r="AS3" s="80"/>
      <c r="AT3" s="80"/>
      <c r="AU3" s="80"/>
      <c r="AV3" s="80"/>
      <c r="AW3" s="80"/>
      <c r="AX3" s="80"/>
    </row>
    <row r="4" spans="1:50" ht="12" customHeight="1" x14ac:dyDescent="0.3">
      <c r="A4" s="652" t="s">
        <v>103</v>
      </c>
      <c r="B4" s="652"/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  <c r="P4" s="652"/>
      <c r="Q4" s="652"/>
      <c r="R4" s="652"/>
      <c r="S4" s="652"/>
      <c r="T4" s="652"/>
      <c r="U4" s="652"/>
      <c r="V4" s="652"/>
      <c r="W4" s="652"/>
      <c r="X4" s="652"/>
      <c r="Y4" s="652"/>
      <c r="Z4" s="652"/>
      <c r="AA4" s="652"/>
      <c r="AB4" s="652"/>
      <c r="AC4" s="652"/>
      <c r="AD4" s="652"/>
      <c r="AE4" s="652"/>
      <c r="AF4" s="652"/>
      <c r="AG4" s="652"/>
      <c r="AH4" s="652"/>
      <c r="AI4" s="652"/>
      <c r="AJ4" s="652"/>
      <c r="AK4" s="652"/>
      <c r="AL4" s="652"/>
      <c r="AM4" s="652"/>
      <c r="AN4" s="652"/>
      <c r="AO4" s="652"/>
      <c r="AP4" s="652"/>
      <c r="AQ4" s="652"/>
      <c r="AR4" s="652"/>
      <c r="AS4" s="81"/>
      <c r="AT4" s="81"/>
      <c r="AU4" s="81"/>
      <c r="AV4" s="81"/>
      <c r="AW4" s="81"/>
      <c r="AX4" s="81"/>
    </row>
    <row r="5" spans="1:50" ht="7.5" customHeight="1" x14ac:dyDescent="0.3">
      <c r="A5" s="30"/>
      <c r="B5" s="30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L5" s="36"/>
      <c r="AM5" s="36"/>
      <c r="AN5" s="36"/>
      <c r="AO5" s="36"/>
      <c r="AP5" s="36"/>
      <c r="AQ5" s="36"/>
      <c r="AR5" s="36"/>
      <c r="AS5" s="36"/>
      <c r="AT5" s="36"/>
      <c r="AU5" s="36"/>
    </row>
    <row r="6" spans="1:50" ht="13.5" customHeight="1" x14ac:dyDescent="0.3">
      <c r="A6" s="528" t="s">
        <v>104</v>
      </c>
      <c r="B6" s="528"/>
      <c r="C6" s="528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  <c r="AP6" s="528"/>
      <c r="AQ6" s="528"/>
      <c r="AR6" s="528"/>
      <c r="AS6" s="82"/>
      <c r="AT6" s="82"/>
      <c r="AU6" s="82"/>
      <c r="AV6" s="82"/>
      <c r="AW6" s="82"/>
      <c r="AX6" s="82"/>
    </row>
    <row r="7" spans="1:50" ht="3.75" customHeight="1" x14ac:dyDescent="0.3">
      <c r="A7" s="30"/>
      <c r="B7" s="30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L7" s="36"/>
      <c r="AM7" s="36"/>
      <c r="AN7" s="36"/>
      <c r="AO7" s="36"/>
      <c r="AP7" s="36"/>
      <c r="AQ7" s="36"/>
      <c r="AR7" s="36"/>
      <c r="AS7" s="36"/>
      <c r="AT7" s="36"/>
      <c r="AU7" s="36"/>
    </row>
    <row r="8" spans="1:50" x14ac:dyDescent="0.3">
      <c r="A8" s="30" t="s">
        <v>36</v>
      </c>
      <c r="B8" s="30"/>
      <c r="C8" s="36" t="s">
        <v>105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653" t="s">
        <v>37</v>
      </c>
      <c r="Q8" s="653"/>
      <c r="R8" s="36" t="s">
        <v>106</v>
      </c>
      <c r="T8" s="36"/>
      <c r="U8" s="36"/>
      <c r="V8" s="36"/>
      <c r="W8" s="36"/>
      <c r="X8" s="36"/>
      <c r="Y8" s="38" t="s">
        <v>38</v>
      </c>
      <c r="AA8" s="36"/>
      <c r="AB8" s="36"/>
      <c r="AC8" s="36"/>
      <c r="AD8" s="36"/>
      <c r="AE8" s="36"/>
      <c r="AF8" s="36"/>
      <c r="AG8" s="36" t="s">
        <v>106</v>
      </c>
      <c r="AJ8" s="36"/>
      <c r="AL8" s="36"/>
      <c r="AM8" s="36"/>
      <c r="AN8" s="654" t="s">
        <v>107</v>
      </c>
      <c r="AO8" s="654"/>
      <c r="AP8" s="36" t="s">
        <v>108</v>
      </c>
      <c r="AQ8" s="36"/>
      <c r="AR8" s="36"/>
      <c r="AS8" s="36"/>
      <c r="AT8" s="36"/>
      <c r="AU8" s="36"/>
    </row>
    <row r="9" spans="1:50" ht="15" customHeight="1" x14ac:dyDescent="0.3">
      <c r="A9" s="30" t="s">
        <v>109</v>
      </c>
      <c r="C9" s="37" t="s">
        <v>153</v>
      </c>
      <c r="Y9" s="37" t="s">
        <v>154</v>
      </c>
    </row>
    <row r="10" spans="1:50" x14ac:dyDescent="0.3">
      <c r="A10" s="30"/>
      <c r="B10" s="30"/>
      <c r="C10" s="83" t="s">
        <v>110</v>
      </c>
      <c r="D10" s="84"/>
      <c r="E10" s="85"/>
      <c r="F10" s="85"/>
      <c r="G10" s="85"/>
      <c r="H10" s="85"/>
      <c r="I10" s="86"/>
      <c r="J10" s="85"/>
      <c r="K10" s="85"/>
      <c r="L10" s="87"/>
      <c r="M10" s="85" t="s">
        <v>111</v>
      </c>
      <c r="N10" s="85"/>
      <c r="O10" s="88" t="s">
        <v>19</v>
      </c>
      <c r="P10" s="85"/>
      <c r="Q10" s="85"/>
      <c r="R10" s="85"/>
      <c r="S10" s="85"/>
      <c r="T10" s="85"/>
      <c r="U10" s="85"/>
      <c r="V10" s="89"/>
      <c r="W10" s="52"/>
      <c r="X10" s="90"/>
      <c r="Y10" s="84" t="s">
        <v>110</v>
      </c>
      <c r="Z10" s="85"/>
      <c r="AA10" s="85"/>
      <c r="AB10" s="85"/>
      <c r="AC10" s="85"/>
      <c r="AD10" s="85"/>
      <c r="AE10" s="85"/>
      <c r="AF10" s="85"/>
      <c r="AG10" s="85"/>
      <c r="AH10" s="85"/>
      <c r="AI10" s="85" t="s">
        <v>111</v>
      </c>
      <c r="AJ10" s="85"/>
      <c r="AK10" s="88" t="s">
        <v>19</v>
      </c>
      <c r="AL10" s="84"/>
      <c r="AM10" s="85"/>
      <c r="AN10" s="85"/>
      <c r="AO10" s="85"/>
      <c r="AP10" s="85"/>
      <c r="AQ10" s="85"/>
      <c r="AR10" s="89"/>
      <c r="AS10" s="52"/>
      <c r="AT10" s="52"/>
      <c r="AU10" s="52"/>
      <c r="AV10" s="52"/>
      <c r="AW10" s="52"/>
      <c r="AX10" s="52"/>
    </row>
    <row r="11" spans="1:50" ht="15" customHeight="1" x14ac:dyDescent="0.3">
      <c r="A11" s="655" t="s">
        <v>13</v>
      </c>
      <c r="B11" s="657" t="s">
        <v>39</v>
      </c>
      <c r="C11" s="520" t="s">
        <v>112</v>
      </c>
      <c r="D11" s="521"/>
      <c r="E11" s="521"/>
      <c r="F11" s="521"/>
      <c r="G11" s="521"/>
      <c r="H11" s="521"/>
      <c r="I11" s="521"/>
      <c r="J11" s="521"/>
      <c r="K11" s="521"/>
      <c r="L11" s="521"/>
      <c r="M11" s="659" t="s">
        <v>113</v>
      </c>
      <c r="N11" s="662" t="s">
        <v>114</v>
      </c>
      <c r="O11" s="648" t="s">
        <v>115</v>
      </c>
      <c r="P11" s="673" t="s">
        <v>116</v>
      </c>
      <c r="Q11" s="665"/>
      <c r="R11" s="665"/>
      <c r="S11" s="665"/>
      <c r="T11" s="665"/>
      <c r="U11" s="665"/>
      <c r="V11" s="666"/>
      <c r="W11" s="91"/>
      <c r="X11" s="655" t="s">
        <v>13</v>
      </c>
      <c r="Y11" s="521" t="s">
        <v>117</v>
      </c>
      <c r="Z11" s="521"/>
      <c r="AA11" s="521"/>
      <c r="AB11" s="521"/>
      <c r="AC11" s="521"/>
      <c r="AD11" s="521"/>
      <c r="AE11" s="521"/>
      <c r="AF11" s="521"/>
      <c r="AG11" s="521"/>
      <c r="AH11" s="521"/>
      <c r="AI11" s="659" t="s">
        <v>113</v>
      </c>
      <c r="AJ11" s="662" t="s">
        <v>114</v>
      </c>
      <c r="AK11" s="648" t="s">
        <v>115</v>
      </c>
      <c r="AL11" s="665" t="s">
        <v>116</v>
      </c>
      <c r="AM11" s="665"/>
      <c r="AN11" s="665"/>
      <c r="AO11" s="665"/>
      <c r="AP11" s="665"/>
      <c r="AQ11" s="665"/>
      <c r="AR11" s="666"/>
      <c r="AS11" s="92"/>
      <c r="AT11" s="92"/>
      <c r="AU11" s="92"/>
      <c r="AV11" s="93"/>
      <c r="AW11" s="94"/>
      <c r="AX11" s="95"/>
    </row>
    <row r="12" spans="1:50" ht="13.5" customHeight="1" x14ac:dyDescent="0.3">
      <c r="A12" s="656"/>
      <c r="B12" s="658"/>
      <c r="C12" s="96">
        <v>1</v>
      </c>
      <c r="D12" s="96">
        <v>2</v>
      </c>
      <c r="E12" s="96">
        <v>3</v>
      </c>
      <c r="F12" s="96">
        <v>4</v>
      </c>
      <c r="G12" s="96">
        <v>5</v>
      </c>
      <c r="H12" s="96">
        <v>6</v>
      </c>
      <c r="I12" s="96">
        <v>7</v>
      </c>
      <c r="J12" s="96">
        <v>8</v>
      </c>
      <c r="K12" s="96">
        <v>9</v>
      </c>
      <c r="L12" s="97">
        <v>10</v>
      </c>
      <c r="M12" s="660"/>
      <c r="N12" s="663"/>
      <c r="O12" s="649"/>
      <c r="P12" s="674"/>
      <c r="Q12" s="667"/>
      <c r="R12" s="667"/>
      <c r="S12" s="667"/>
      <c r="T12" s="667"/>
      <c r="U12" s="667"/>
      <c r="V12" s="668"/>
      <c r="W12" s="91"/>
      <c r="X12" s="656"/>
      <c r="Y12" s="98">
        <v>1</v>
      </c>
      <c r="Z12" s="96">
        <v>2</v>
      </c>
      <c r="AA12" s="96">
        <v>3</v>
      </c>
      <c r="AB12" s="96">
        <v>4</v>
      </c>
      <c r="AC12" s="96">
        <v>5</v>
      </c>
      <c r="AD12" s="96">
        <v>6</v>
      </c>
      <c r="AE12" s="96">
        <v>7</v>
      </c>
      <c r="AF12" s="96">
        <v>8</v>
      </c>
      <c r="AG12" s="96">
        <v>9</v>
      </c>
      <c r="AH12" s="97">
        <v>10</v>
      </c>
      <c r="AI12" s="660"/>
      <c r="AJ12" s="663"/>
      <c r="AK12" s="649"/>
      <c r="AL12" s="667"/>
      <c r="AM12" s="667"/>
      <c r="AN12" s="667"/>
      <c r="AO12" s="667"/>
      <c r="AP12" s="667"/>
      <c r="AQ12" s="667"/>
      <c r="AR12" s="668"/>
      <c r="AS12" s="99"/>
      <c r="AT12" s="99"/>
      <c r="AU12" s="99"/>
      <c r="AV12" s="93"/>
      <c r="AW12" s="94"/>
      <c r="AX12" s="95"/>
    </row>
    <row r="13" spans="1:50" ht="13.5" customHeight="1" thickBot="1" x14ac:dyDescent="0.35">
      <c r="A13" s="656"/>
      <c r="B13" s="658"/>
      <c r="C13" s="100"/>
      <c r="D13" s="100"/>
      <c r="E13" s="100"/>
      <c r="F13" s="100"/>
      <c r="G13" s="100"/>
      <c r="H13" s="100"/>
      <c r="I13" s="100"/>
      <c r="J13" s="100"/>
      <c r="K13" s="100"/>
      <c r="L13" s="101"/>
      <c r="M13" s="661"/>
      <c r="N13" s="664"/>
      <c r="O13" s="650"/>
      <c r="P13" s="675"/>
      <c r="Q13" s="669"/>
      <c r="R13" s="669"/>
      <c r="S13" s="669"/>
      <c r="T13" s="669"/>
      <c r="U13" s="669"/>
      <c r="V13" s="670"/>
      <c r="W13" s="91"/>
      <c r="X13" s="656"/>
      <c r="Y13" s="102"/>
      <c r="Z13" s="100"/>
      <c r="AA13" s="100"/>
      <c r="AB13" s="100"/>
      <c r="AC13" s="100"/>
      <c r="AD13" s="100"/>
      <c r="AE13" s="100"/>
      <c r="AF13" s="100"/>
      <c r="AG13" s="100"/>
      <c r="AH13" s="101"/>
      <c r="AI13" s="661"/>
      <c r="AJ13" s="664"/>
      <c r="AK13" s="650"/>
      <c r="AL13" s="669"/>
      <c r="AM13" s="669"/>
      <c r="AN13" s="669"/>
      <c r="AO13" s="669"/>
      <c r="AP13" s="669"/>
      <c r="AQ13" s="669"/>
      <c r="AR13" s="670"/>
      <c r="AS13" s="103"/>
      <c r="AT13" s="103"/>
      <c r="AU13" s="103"/>
      <c r="AV13" s="93"/>
      <c r="AW13" s="94"/>
      <c r="AX13" s="95"/>
    </row>
    <row r="14" spans="1:50" ht="12.75" customHeight="1" thickTop="1" x14ac:dyDescent="0.3">
      <c r="A14" s="104">
        <v>1</v>
      </c>
      <c r="B14" s="105"/>
      <c r="C14" s="41" t="s">
        <v>43</v>
      </c>
      <c r="D14" s="41"/>
      <c r="E14" s="41"/>
      <c r="F14" s="41"/>
      <c r="G14" s="41"/>
      <c r="H14" s="41"/>
      <c r="I14" s="41"/>
      <c r="J14" s="41"/>
      <c r="K14" s="41"/>
      <c r="L14" s="106"/>
      <c r="M14" s="107"/>
      <c r="N14" s="41"/>
      <c r="O14" s="108"/>
      <c r="P14" s="109" t="s">
        <v>118</v>
      </c>
      <c r="Q14" s="110"/>
      <c r="R14" s="110"/>
      <c r="S14" s="110"/>
      <c r="T14" s="111" t="s">
        <v>19</v>
      </c>
      <c r="U14" s="112"/>
      <c r="V14" s="113"/>
      <c r="W14" s="112"/>
      <c r="X14" s="104">
        <v>1</v>
      </c>
      <c r="Y14" s="114" t="s">
        <v>43</v>
      </c>
      <c r="Z14" s="41"/>
      <c r="AA14" s="41"/>
      <c r="AB14" s="41"/>
      <c r="AC14" s="41"/>
      <c r="AD14" s="41"/>
      <c r="AE14" s="41"/>
      <c r="AF14" s="41"/>
      <c r="AG14" s="41"/>
      <c r="AH14" s="106"/>
      <c r="AI14" s="107"/>
      <c r="AJ14" s="41"/>
      <c r="AK14" s="108"/>
      <c r="AL14" s="110" t="s">
        <v>118</v>
      </c>
      <c r="AM14" s="110"/>
      <c r="AN14" s="110"/>
      <c r="AO14" s="110"/>
      <c r="AP14" s="111" t="s">
        <v>19</v>
      </c>
      <c r="AQ14" s="112"/>
      <c r="AR14" s="113"/>
      <c r="AS14" s="52"/>
      <c r="AT14" s="52"/>
      <c r="AU14" s="52"/>
      <c r="AV14" s="52"/>
      <c r="AW14" s="52"/>
      <c r="AX14" s="52"/>
    </row>
    <row r="15" spans="1:50" ht="12.75" customHeight="1" x14ac:dyDescent="0.3">
      <c r="A15" s="115">
        <v>2</v>
      </c>
      <c r="B15" s="43"/>
      <c r="C15" s="44" t="s">
        <v>43</v>
      </c>
      <c r="D15" s="44"/>
      <c r="E15" s="44"/>
      <c r="F15" s="44"/>
      <c r="G15" s="44"/>
      <c r="H15" s="44"/>
      <c r="I15" s="44"/>
      <c r="J15" s="44"/>
      <c r="K15" s="44"/>
      <c r="L15" s="116"/>
      <c r="M15" s="117"/>
      <c r="N15" s="44"/>
      <c r="O15" s="118"/>
      <c r="P15" s="119" t="s">
        <v>119</v>
      </c>
      <c r="Q15" s="120"/>
      <c r="R15" s="120"/>
      <c r="S15" s="120"/>
      <c r="T15" s="121" t="s">
        <v>19</v>
      </c>
      <c r="U15" s="122"/>
      <c r="V15" s="123"/>
      <c r="W15" s="124"/>
      <c r="X15" s="115">
        <v>2</v>
      </c>
      <c r="Y15" s="125" t="s">
        <v>43</v>
      </c>
      <c r="Z15" s="44"/>
      <c r="AA15" s="44"/>
      <c r="AB15" s="44"/>
      <c r="AC15" s="44"/>
      <c r="AD15" s="44"/>
      <c r="AE15" s="44"/>
      <c r="AF15" s="44"/>
      <c r="AG15" s="44"/>
      <c r="AH15" s="116"/>
      <c r="AI15" s="117"/>
      <c r="AJ15" s="44"/>
      <c r="AK15" s="118"/>
      <c r="AL15" s="120" t="s">
        <v>119</v>
      </c>
      <c r="AM15" s="120"/>
      <c r="AN15" s="120"/>
      <c r="AO15" s="120"/>
      <c r="AP15" s="121" t="s">
        <v>19</v>
      </c>
      <c r="AQ15" s="122"/>
      <c r="AR15" s="123"/>
      <c r="AS15" s="52"/>
      <c r="AT15" s="52"/>
      <c r="AU15" s="52"/>
      <c r="AV15" s="52"/>
      <c r="AW15" s="52"/>
      <c r="AX15" s="52"/>
    </row>
    <row r="16" spans="1:50" ht="12.9" customHeight="1" x14ac:dyDescent="0.3">
      <c r="A16" s="115">
        <v>3</v>
      </c>
      <c r="B16" s="43"/>
      <c r="C16" s="44" t="s">
        <v>43</v>
      </c>
      <c r="D16" s="44"/>
      <c r="E16" s="44"/>
      <c r="F16" s="44"/>
      <c r="G16" s="44"/>
      <c r="H16" s="44"/>
      <c r="I16" s="44"/>
      <c r="J16" s="44"/>
      <c r="K16" s="44"/>
      <c r="L16" s="116"/>
      <c r="M16" s="117"/>
      <c r="N16" s="44"/>
      <c r="O16" s="118"/>
      <c r="P16" s="126" t="s">
        <v>120</v>
      </c>
      <c r="Q16" s="127"/>
      <c r="R16" s="127"/>
      <c r="S16" s="127"/>
      <c r="T16" s="128" t="s">
        <v>19</v>
      </c>
      <c r="U16" s="129"/>
      <c r="V16" s="130"/>
      <c r="W16" s="52"/>
      <c r="X16" s="115">
        <v>3</v>
      </c>
      <c r="Y16" s="125" t="s">
        <v>43</v>
      </c>
      <c r="Z16" s="44"/>
      <c r="AA16" s="44"/>
      <c r="AB16" s="44"/>
      <c r="AC16" s="44"/>
      <c r="AD16" s="44"/>
      <c r="AE16" s="44"/>
      <c r="AF16" s="44"/>
      <c r="AG16" s="44"/>
      <c r="AH16" s="116"/>
      <c r="AI16" s="117"/>
      <c r="AJ16" s="44"/>
      <c r="AK16" s="118"/>
      <c r="AL16" s="127" t="s">
        <v>120</v>
      </c>
      <c r="AM16" s="127"/>
      <c r="AN16" s="127"/>
      <c r="AO16" s="127"/>
      <c r="AP16" s="128" t="s">
        <v>19</v>
      </c>
      <c r="AQ16" s="129"/>
      <c r="AR16" s="130"/>
      <c r="AS16" s="52"/>
      <c r="AT16" s="52"/>
      <c r="AU16" s="52"/>
      <c r="AV16" s="52"/>
      <c r="AW16" s="52"/>
      <c r="AX16" s="52"/>
    </row>
    <row r="17" spans="1:54" ht="12.9" customHeight="1" x14ac:dyDescent="0.3">
      <c r="A17" s="115">
        <v>4</v>
      </c>
      <c r="B17" s="46"/>
      <c r="C17" s="44" t="s">
        <v>43</v>
      </c>
      <c r="D17" s="44"/>
      <c r="E17" s="44"/>
      <c r="F17" s="44"/>
      <c r="G17" s="44"/>
      <c r="H17" s="44"/>
      <c r="I17" s="44"/>
      <c r="J17" s="44"/>
      <c r="K17" s="44"/>
      <c r="L17" s="116"/>
      <c r="M17" s="117"/>
      <c r="N17" s="44"/>
      <c r="O17" s="118"/>
      <c r="P17" s="131" t="s">
        <v>121</v>
      </c>
      <c r="Q17" s="132"/>
      <c r="R17" s="132"/>
      <c r="S17" s="132"/>
      <c r="T17" s="133" t="s">
        <v>19</v>
      </c>
      <c r="U17" s="134"/>
      <c r="V17" s="125"/>
      <c r="W17" s="52"/>
      <c r="X17" s="115">
        <v>4</v>
      </c>
      <c r="Y17" s="125" t="s">
        <v>43</v>
      </c>
      <c r="Z17" s="44"/>
      <c r="AA17" s="44"/>
      <c r="AB17" s="44"/>
      <c r="AC17" s="44"/>
      <c r="AD17" s="44"/>
      <c r="AE17" s="44"/>
      <c r="AF17" s="44"/>
      <c r="AG17" s="44"/>
      <c r="AH17" s="116"/>
      <c r="AI17" s="117"/>
      <c r="AJ17" s="44"/>
      <c r="AK17" s="118"/>
      <c r="AL17" s="132" t="s">
        <v>121</v>
      </c>
      <c r="AM17" s="132"/>
      <c r="AN17" s="132"/>
      <c r="AO17" s="132"/>
      <c r="AP17" s="133" t="s">
        <v>19</v>
      </c>
      <c r="AQ17" s="134"/>
      <c r="AR17" s="125"/>
      <c r="AS17" s="52"/>
      <c r="AT17" s="52"/>
      <c r="AU17" s="52"/>
      <c r="AV17" s="52"/>
      <c r="AW17" s="52"/>
      <c r="AX17" s="52"/>
    </row>
    <row r="18" spans="1:54" ht="12.9" customHeight="1" x14ac:dyDescent="0.3">
      <c r="A18" s="115">
        <v>5</v>
      </c>
      <c r="B18" s="43"/>
      <c r="C18" s="44" t="s">
        <v>43</v>
      </c>
      <c r="D18" s="44"/>
      <c r="E18" s="44"/>
      <c r="F18" s="44"/>
      <c r="G18" s="44"/>
      <c r="H18" s="44"/>
      <c r="I18" s="44"/>
      <c r="J18" s="44"/>
      <c r="K18" s="44"/>
      <c r="L18" s="116"/>
      <c r="M18" s="117"/>
      <c r="N18" s="44"/>
      <c r="O18" s="118"/>
      <c r="P18" s="676"/>
      <c r="Q18" s="677"/>
      <c r="R18" s="677"/>
      <c r="S18" s="677"/>
      <c r="T18" s="133"/>
      <c r="U18" s="134"/>
      <c r="V18" s="125"/>
      <c r="W18" s="52"/>
      <c r="X18" s="115">
        <v>5</v>
      </c>
      <c r="Y18" s="125" t="s">
        <v>43</v>
      </c>
      <c r="Z18" s="44"/>
      <c r="AA18" s="44"/>
      <c r="AB18" s="44"/>
      <c r="AC18" s="44"/>
      <c r="AD18" s="44"/>
      <c r="AE18" s="44"/>
      <c r="AF18" s="44"/>
      <c r="AG18" s="44"/>
      <c r="AH18" s="116"/>
      <c r="AI18" s="117"/>
      <c r="AJ18" s="44"/>
      <c r="AK18" s="118"/>
      <c r="AL18" s="677"/>
      <c r="AM18" s="677"/>
      <c r="AN18" s="677"/>
      <c r="AO18" s="677"/>
      <c r="AP18" s="133"/>
      <c r="AQ18" s="134"/>
      <c r="AR18" s="125"/>
      <c r="AS18" s="52"/>
      <c r="AT18" s="52"/>
      <c r="AU18" s="52"/>
      <c r="AV18" s="52"/>
      <c r="AW18" s="52"/>
      <c r="AX18" s="52"/>
    </row>
    <row r="19" spans="1:54" ht="12.9" customHeight="1" x14ac:dyDescent="0.3">
      <c r="A19" s="115">
        <v>6</v>
      </c>
      <c r="B19" s="43"/>
      <c r="C19" s="44" t="s">
        <v>43</v>
      </c>
      <c r="D19" s="44"/>
      <c r="E19" s="44"/>
      <c r="F19" s="44"/>
      <c r="G19" s="44"/>
      <c r="H19" s="44"/>
      <c r="I19" s="44"/>
      <c r="J19" s="44"/>
      <c r="K19" s="44"/>
      <c r="L19" s="116"/>
      <c r="M19" s="117"/>
      <c r="N19" s="44"/>
      <c r="O19" s="118"/>
      <c r="P19" s="678" t="s">
        <v>122</v>
      </c>
      <c r="Q19" s="679"/>
      <c r="R19" s="679"/>
      <c r="S19" s="679"/>
      <c r="T19" s="671" t="s">
        <v>19</v>
      </c>
      <c r="U19" s="135"/>
      <c r="V19" s="136"/>
      <c r="W19" s="52"/>
      <c r="X19" s="115">
        <v>6</v>
      </c>
      <c r="Y19" s="125" t="s">
        <v>43</v>
      </c>
      <c r="Z19" s="44"/>
      <c r="AA19" s="44"/>
      <c r="AB19" s="44"/>
      <c r="AC19" s="44"/>
      <c r="AD19" s="44"/>
      <c r="AE19" s="44"/>
      <c r="AF19" s="44"/>
      <c r="AG19" s="44"/>
      <c r="AH19" s="116"/>
      <c r="AI19" s="117"/>
      <c r="AJ19" s="44"/>
      <c r="AK19" s="118"/>
      <c r="AL19" s="679" t="s">
        <v>122</v>
      </c>
      <c r="AM19" s="679"/>
      <c r="AN19" s="679"/>
      <c r="AO19" s="679"/>
      <c r="AP19" s="671" t="s">
        <v>19</v>
      </c>
      <c r="AQ19" s="135"/>
      <c r="AR19" s="136"/>
      <c r="AS19" s="52"/>
      <c r="AT19" s="52"/>
      <c r="AU19" s="52"/>
      <c r="AV19" s="52"/>
      <c r="AW19" s="52"/>
      <c r="AX19" s="52"/>
    </row>
    <row r="20" spans="1:54" ht="12.9" customHeight="1" x14ac:dyDescent="0.3">
      <c r="A20" s="115">
        <v>7</v>
      </c>
      <c r="B20" s="43"/>
      <c r="C20" s="44" t="s">
        <v>43</v>
      </c>
      <c r="D20" s="44"/>
      <c r="E20" s="44"/>
      <c r="F20" s="44"/>
      <c r="G20" s="44"/>
      <c r="H20" s="44"/>
      <c r="I20" s="44"/>
      <c r="J20" s="44"/>
      <c r="K20" s="44"/>
      <c r="L20" s="116"/>
      <c r="M20" s="117"/>
      <c r="N20" s="44"/>
      <c r="O20" s="118"/>
      <c r="P20" s="126" t="s">
        <v>123</v>
      </c>
      <c r="Q20" s="127"/>
      <c r="R20" s="127"/>
      <c r="S20" s="127"/>
      <c r="T20" s="672"/>
      <c r="U20" s="129"/>
      <c r="V20" s="130"/>
      <c r="W20" s="52"/>
      <c r="X20" s="115">
        <v>7</v>
      </c>
      <c r="Y20" s="125" t="s">
        <v>43</v>
      </c>
      <c r="Z20" s="44"/>
      <c r="AA20" s="44"/>
      <c r="AB20" s="44"/>
      <c r="AC20" s="44"/>
      <c r="AD20" s="44"/>
      <c r="AE20" s="44"/>
      <c r="AF20" s="44"/>
      <c r="AG20" s="44"/>
      <c r="AH20" s="116"/>
      <c r="AI20" s="117"/>
      <c r="AJ20" s="44"/>
      <c r="AK20" s="118"/>
      <c r="AL20" s="127" t="s">
        <v>123</v>
      </c>
      <c r="AM20" s="127"/>
      <c r="AN20" s="127"/>
      <c r="AO20" s="127"/>
      <c r="AP20" s="672"/>
      <c r="AQ20" s="129"/>
      <c r="AR20" s="130"/>
      <c r="AS20" s="52"/>
      <c r="AT20" s="52"/>
      <c r="AU20" s="52"/>
      <c r="AV20" s="52"/>
      <c r="AW20" s="52"/>
      <c r="AX20" s="52"/>
    </row>
    <row r="21" spans="1:54" ht="12.9" customHeight="1" x14ac:dyDescent="0.3">
      <c r="A21" s="115">
        <v>8</v>
      </c>
      <c r="B21" s="43"/>
      <c r="C21" s="44" t="s">
        <v>43</v>
      </c>
      <c r="D21" s="44"/>
      <c r="E21" s="44"/>
      <c r="F21" s="44"/>
      <c r="G21" s="44"/>
      <c r="H21" s="44"/>
      <c r="I21" s="44"/>
      <c r="J21" s="44"/>
      <c r="K21" s="44"/>
      <c r="L21" s="116"/>
      <c r="M21" s="117"/>
      <c r="N21" s="44"/>
      <c r="O21" s="118"/>
      <c r="P21" s="137" t="s">
        <v>124</v>
      </c>
      <c r="Q21" s="138"/>
      <c r="R21" s="138"/>
      <c r="S21" s="138"/>
      <c r="T21" s="671" t="s">
        <v>19</v>
      </c>
      <c r="U21" s="135"/>
      <c r="V21" s="136"/>
      <c r="W21" s="52"/>
      <c r="X21" s="115">
        <v>8</v>
      </c>
      <c r="Y21" s="125" t="s">
        <v>43</v>
      </c>
      <c r="Z21" s="44"/>
      <c r="AA21" s="44"/>
      <c r="AB21" s="44"/>
      <c r="AC21" s="44"/>
      <c r="AD21" s="44"/>
      <c r="AE21" s="44"/>
      <c r="AF21" s="44"/>
      <c r="AG21" s="44"/>
      <c r="AH21" s="116"/>
      <c r="AI21" s="117"/>
      <c r="AJ21" s="44"/>
      <c r="AK21" s="118"/>
      <c r="AL21" s="138" t="s">
        <v>124</v>
      </c>
      <c r="AM21" s="138"/>
      <c r="AN21" s="138"/>
      <c r="AO21" s="138"/>
      <c r="AP21" s="671" t="s">
        <v>19</v>
      </c>
      <c r="AQ21" s="135"/>
      <c r="AR21" s="136"/>
      <c r="AS21" s="52"/>
      <c r="AT21" s="52"/>
      <c r="AU21" s="52"/>
      <c r="AV21" s="52"/>
      <c r="AW21" s="52"/>
      <c r="AX21" s="52"/>
    </row>
    <row r="22" spans="1:54" ht="12.9" customHeight="1" x14ac:dyDescent="0.3">
      <c r="A22" s="115">
        <v>9</v>
      </c>
      <c r="B22" s="43"/>
      <c r="C22" s="44" t="s">
        <v>43</v>
      </c>
      <c r="D22" s="44"/>
      <c r="E22" s="44"/>
      <c r="F22" s="44"/>
      <c r="G22" s="44"/>
      <c r="H22" s="44"/>
      <c r="I22" s="44"/>
      <c r="J22" s="44"/>
      <c r="K22" s="44"/>
      <c r="L22" s="116"/>
      <c r="M22" s="117"/>
      <c r="N22" s="44"/>
      <c r="O22" s="118"/>
      <c r="P22" s="126" t="s">
        <v>125</v>
      </c>
      <c r="Q22" s="127"/>
      <c r="R22" s="127"/>
      <c r="S22" s="127"/>
      <c r="T22" s="672"/>
      <c r="U22" s="129"/>
      <c r="V22" s="130"/>
      <c r="W22" s="52"/>
      <c r="X22" s="115">
        <v>9</v>
      </c>
      <c r="Y22" s="125" t="s">
        <v>43</v>
      </c>
      <c r="Z22" s="44"/>
      <c r="AA22" s="44"/>
      <c r="AB22" s="44"/>
      <c r="AC22" s="44"/>
      <c r="AD22" s="44"/>
      <c r="AE22" s="44"/>
      <c r="AF22" s="44"/>
      <c r="AG22" s="44"/>
      <c r="AH22" s="116"/>
      <c r="AI22" s="117"/>
      <c r="AJ22" s="44"/>
      <c r="AK22" s="118"/>
      <c r="AL22" s="127" t="s">
        <v>125</v>
      </c>
      <c r="AM22" s="127"/>
      <c r="AN22" s="127"/>
      <c r="AO22" s="127"/>
      <c r="AP22" s="672"/>
      <c r="AQ22" s="129"/>
      <c r="AR22" s="130"/>
      <c r="AS22" s="52"/>
      <c r="AT22" s="52"/>
      <c r="AU22" s="52"/>
      <c r="AV22" s="52"/>
      <c r="AW22" s="52"/>
      <c r="AX22" s="52"/>
    </row>
    <row r="23" spans="1:54" ht="12.9" customHeight="1" x14ac:dyDescent="0.3">
      <c r="A23" s="115">
        <v>10</v>
      </c>
      <c r="B23" s="43"/>
      <c r="C23" s="44" t="s">
        <v>43</v>
      </c>
      <c r="D23" s="44"/>
      <c r="E23" s="44"/>
      <c r="F23" s="44"/>
      <c r="G23" s="44"/>
      <c r="H23" s="44"/>
      <c r="I23" s="44"/>
      <c r="J23" s="44"/>
      <c r="K23" s="44"/>
      <c r="L23" s="116"/>
      <c r="M23" s="117"/>
      <c r="N23" s="44"/>
      <c r="O23" s="118"/>
      <c r="P23" s="137" t="s">
        <v>124</v>
      </c>
      <c r="Q23" s="138"/>
      <c r="R23" s="138"/>
      <c r="S23" s="138"/>
      <c r="T23" s="671" t="s">
        <v>19</v>
      </c>
      <c r="U23" s="135"/>
      <c r="V23" s="136"/>
      <c r="W23" s="52"/>
      <c r="X23" s="115">
        <v>10</v>
      </c>
      <c r="Y23" s="125" t="s">
        <v>43</v>
      </c>
      <c r="Z23" s="44"/>
      <c r="AA23" s="44"/>
      <c r="AB23" s="44"/>
      <c r="AC23" s="44"/>
      <c r="AD23" s="44"/>
      <c r="AE23" s="44"/>
      <c r="AF23" s="44"/>
      <c r="AG23" s="44"/>
      <c r="AH23" s="116"/>
      <c r="AI23" s="117"/>
      <c r="AJ23" s="44"/>
      <c r="AK23" s="118"/>
      <c r="AL23" s="138" t="s">
        <v>124</v>
      </c>
      <c r="AM23" s="138"/>
      <c r="AN23" s="138"/>
      <c r="AO23" s="138"/>
      <c r="AP23" s="671" t="s">
        <v>19</v>
      </c>
      <c r="AQ23" s="135"/>
      <c r="AR23" s="136"/>
      <c r="AS23" s="52"/>
      <c r="AT23" s="52"/>
      <c r="AU23" s="52"/>
      <c r="AV23" s="52"/>
      <c r="AW23" s="52"/>
      <c r="AX23" s="52"/>
    </row>
    <row r="24" spans="1:54" ht="12.9" customHeight="1" x14ac:dyDescent="0.3">
      <c r="A24" s="115">
        <v>11</v>
      </c>
      <c r="B24" s="43"/>
      <c r="C24" s="44" t="s">
        <v>43</v>
      </c>
      <c r="D24" s="44"/>
      <c r="E24" s="44"/>
      <c r="F24" s="44"/>
      <c r="G24" s="44"/>
      <c r="H24" s="44"/>
      <c r="I24" s="44"/>
      <c r="J24" s="44" t="s">
        <v>44</v>
      </c>
      <c r="K24" s="44"/>
      <c r="L24" s="116"/>
      <c r="M24" s="117"/>
      <c r="N24" s="44"/>
      <c r="O24" s="118"/>
      <c r="P24" s="126" t="s">
        <v>126</v>
      </c>
      <c r="Q24" s="127"/>
      <c r="R24" s="127"/>
      <c r="S24" s="127"/>
      <c r="T24" s="672"/>
      <c r="U24" s="139"/>
      <c r="V24" s="140"/>
      <c r="W24" s="139"/>
      <c r="X24" s="115">
        <v>11</v>
      </c>
      <c r="Y24" s="125" t="s">
        <v>43</v>
      </c>
      <c r="Z24" s="44"/>
      <c r="AA24" s="44"/>
      <c r="AB24" s="44"/>
      <c r="AC24" s="44"/>
      <c r="AD24" s="44"/>
      <c r="AE24" s="44"/>
      <c r="AF24" s="44"/>
      <c r="AG24" s="44"/>
      <c r="AH24" s="116"/>
      <c r="AI24" s="117"/>
      <c r="AJ24" s="44"/>
      <c r="AK24" s="118"/>
      <c r="AL24" s="127" t="s">
        <v>126</v>
      </c>
      <c r="AM24" s="127"/>
      <c r="AN24" s="127"/>
      <c r="AO24" s="127"/>
      <c r="AP24" s="672"/>
      <c r="AQ24" s="139"/>
      <c r="AR24" s="140"/>
      <c r="AS24" s="52"/>
      <c r="AT24" s="52"/>
      <c r="AU24" s="52"/>
      <c r="AV24" s="52"/>
      <c r="AW24" s="52"/>
      <c r="AX24" s="52"/>
    </row>
    <row r="25" spans="1:54" ht="12.9" customHeight="1" x14ac:dyDescent="0.3">
      <c r="A25" s="115">
        <v>12</v>
      </c>
      <c r="B25" s="43"/>
      <c r="C25" s="44" t="s">
        <v>43</v>
      </c>
      <c r="D25" s="44"/>
      <c r="E25" s="44"/>
      <c r="F25" s="44"/>
      <c r="G25" s="44"/>
      <c r="H25" s="44"/>
      <c r="I25" s="44"/>
      <c r="J25" s="44"/>
      <c r="K25" s="44"/>
      <c r="L25" s="116"/>
      <c r="M25" s="117"/>
      <c r="N25" s="44"/>
      <c r="O25" s="118"/>
      <c r="P25" s="131" t="s">
        <v>127</v>
      </c>
      <c r="Q25" s="132"/>
      <c r="R25" s="132"/>
      <c r="S25" s="132"/>
      <c r="T25" s="133" t="s">
        <v>19</v>
      </c>
      <c r="U25" s="134"/>
      <c r="V25" s="125"/>
      <c r="W25" s="52"/>
      <c r="X25" s="115">
        <v>12</v>
      </c>
      <c r="Y25" s="125" t="s">
        <v>43</v>
      </c>
      <c r="Z25" s="44"/>
      <c r="AA25" s="44"/>
      <c r="AB25" s="44"/>
      <c r="AC25" s="44"/>
      <c r="AD25" s="44"/>
      <c r="AE25" s="44"/>
      <c r="AF25" s="44"/>
      <c r="AG25" s="44"/>
      <c r="AH25" s="116"/>
      <c r="AI25" s="117"/>
      <c r="AJ25" s="44"/>
      <c r="AK25" s="118"/>
      <c r="AL25" s="132" t="s">
        <v>127</v>
      </c>
      <c r="AM25" s="132"/>
      <c r="AN25" s="132"/>
      <c r="AO25" s="132"/>
      <c r="AP25" s="133" t="s">
        <v>19</v>
      </c>
      <c r="AQ25" s="134"/>
      <c r="AR25" s="125"/>
      <c r="AS25" s="52"/>
      <c r="AT25" s="52"/>
      <c r="AU25" s="52"/>
      <c r="AV25" s="52"/>
      <c r="AW25" s="52"/>
      <c r="AX25" s="52"/>
    </row>
    <row r="26" spans="1:54" ht="12.9" customHeight="1" x14ac:dyDescent="0.3">
      <c r="A26" s="115">
        <v>13</v>
      </c>
      <c r="B26" s="43"/>
      <c r="C26" s="44" t="s">
        <v>43</v>
      </c>
      <c r="D26" s="44"/>
      <c r="E26" s="44"/>
      <c r="F26" s="44"/>
      <c r="G26" s="44"/>
      <c r="H26" s="44"/>
      <c r="I26" s="44"/>
      <c r="J26" s="44"/>
      <c r="K26" s="44"/>
      <c r="L26" s="116"/>
      <c r="M26" s="117"/>
      <c r="N26" s="44"/>
      <c r="O26" s="118"/>
      <c r="P26" s="141" t="s">
        <v>128</v>
      </c>
      <c r="Q26" s="142"/>
      <c r="R26" s="142"/>
      <c r="S26" s="142"/>
      <c r="T26" s="671" t="s">
        <v>19</v>
      </c>
      <c r="U26" s="135"/>
      <c r="V26" s="136"/>
      <c r="W26" s="52"/>
      <c r="X26" s="115">
        <v>13</v>
      </c>
      <c r="Y26" s="125" t="s">
        <v>43</v>
      </c>
      <c r="Z26" s="44"/>
      <c r="AA26" s="44"/>
      <c r="AB26" s="44"/>
      <c r="AC26" s="44"/>
      <c r="AD26" s="44"/>
      <c r="AE26" s="44"/>
      <c r="AF26" s="44"/>
      <c r="AG26" s="44"/>
      <c r="AH26" s="116"/>
      <c r="AI26" s="117"/>
      <c r="AJ26" s="44"/>
      <c r="AK26" s="118"/>
      <c r="AL26" s="142" t="s">
        <v>128</v>
      </c>
      <c r="AM26" s="142"/>
      <c r="AN26" s="142"/>
      <c r="AO26" s="142"/>
      <c r="AP26" s="671" t="s">
        <v>19</v>
      </c>
      <c r="AQ26" s="135"/>
      <c r="AR26" s="136"/>
      <c r="AS26" s="52"/>
      <c r="AT26" s="52"/>
      <c r="AU26" s="52"/>
      <c r="AV26" s="52"/>
      <c r="AW26" s="52"/>
      <c r="AX26" s="52"/>
    </row>
    <row r="27" spans="1:54" ht="12.9" customHeight="1" x14ac:dyDescent="0.3">
      <c r="A27" s="115">
        <v>14</v>
      </c>
      <c r="B27" s="43"/>
      <c r="C27" s="44" t="s">
        <v>43</v>
      </c>
      <c r="D27" s="44"/>
      <c r="E27" s="44"/>
      <c r="F27" s="44"/>
      <c r="G27" s="44"/>
      <c r="H27" s="44"/>
      <c r="I27" s="44"/>
      <c r="J27" s="44"/>
      <c r="K27" s="44"/>
      <c r="L27" s="116"/>
      <c r="M27" s="117"/>
      <c r="N27" s="44"/>
      <c r="O27" s="118"/>
      <c r="P27" s="143" t="s">
        <v>129</v>
      </c>
      <c r="Q27" s="58"/>
      <c r="R27" s="58"/>
      <c r="S27" s="58"/>
      <c r="T27" s="680"/>
      <c r="U27" s="52"/>
      <c r="V27" s="144"/>
      <c r="W27" s="52"/>
      <c r="X27" s="115">
        <v>14</v>
      </c>
      <c r="Y27" s="125" t="s">
        <v>43</v>
      </c>
      <c r="Z27" s="44"/>
      <c r="AA27" s="44"/>
      <c r="AB27" s="44"/>
      <c r="AC27" s="44"/>
      <c r="AD27" s="44"/>
      <c r="AE27" s="44"/>
      <c r="AF27" s="44"/>
      <c r="AG27" s="44"/>
      <c r="AH27" s="116"/>
      <c r="AI27" s="117"/>
      <c r="AJ27" s="44"/>
      <c r="AK27" s="118"/>
      <c r="AL27" s="58" t="s">
        <v>129</v>
      </c>
      <c r="AM27" s="58"/>
      <c r="AN27" s="58"/>
      <c r="AO27" s="58"/>
      <c r="AP27" s="680"/>
      <c r="AQ27" s="52"/>
      <c r="AR27" s="144"/>
      <c r="AS27" s="52"/>
      <c r="AT27" s="52"/>
      <c r="AU27" s="52"/>
      <c r="AV27" s="52"/>
      <c r="AW27" s="52"/>
      <c r="AX27" s="52"/>
    </row>
    <row r="28" spans="1:54" ht="12.9" customHeight="1" x14ac:dyDescent="0.3">
      <c r="A28" s="115">
        <v>15</v>
      </c>
      <c r="B28" s="43"/>
      <c r="C28" s="44" t="s">
        <v>43</v>
      </c>
      <c r="D28" s="44"/>
      <c r="E28" s="44"/>
      <c r="F28" s="44"/>
      <c r="G28" s="44"/>
      <c r="H28" s="44"/>
      <c r="I28" s="44"/>
      <c r="J28" s="44"/>
      <c r="K28" s="44"/>
      <c r="L28" s="116"/>
      <c r="M28" s="117"/>
      <c r="N28" s="44"/>
      <c r="O28" s="118"/>
      <c r="P28" s="145" t="s">
        <v>130</v>
      </c>
      <c r="Q28" s="135"/>
      <c r="R28" s="135"/>
      <c r="S28" s="135"/>
      <c r="T28" s="671" t="s">
        <v>19</v>
      </c>
      <c r="U28" s="135"/>
      <c r="V28" s="136"/>
      <c r="W28" s="52"/>
      <c r="X28" s="115">
        <v>15</v>
      </c>
      <c r="Y28" s="125" t="s">
        <v>43</v>
      </c>
      <c r="Z28" s="44"/>
      <c r="AA28" s="44"/>
      <c r="AB28" s="44"/>
      <c r="AC28" s="44"/>
      <c r="AD28" s="44"/>
      <c r="AE28" s="44"/>
      <c r="AF28" s="44"/>
      <c r="AG28" s="44"/>
      <c r="AH28" s="116"/>
      <c r="AI28" s="117"/>
      <c r="AJ28" s="44"/>
      <c r="AK28" s="118"/>
      <c r="AL28" s="141" t="s">
        <v>130</v>
      </c>
      <c r="AM28" s="142"/>
      <c r="AN28" s="142"/>
      <c r="AO28" s="142"/>
      <c r="AP28" s="671" t="s">
        <v>19</v>
      </c>
      <c r="AQ28" s="135"/>
      <c r="AR28" s="136"/>
      <c r="AS28" s="52"/>
      <c r="AT28" s="52"/>
      <c r="AU28" s="52"/>
      <c r="AV28" s="52"/>
      <c r="AW28" s="52"/>
      <c r="AX28" s="52"/>
    </row>
    <row r="29" spans="1:54" ht="12.9" customHeight="1" x14ac:dyDescent="0.3">
      <c r="A29" s="115">
        <v>16</v>
      </c>
      <c r="B29" s="43"/>
      <c r="C29" s="44" t="s">
        <v>43</v>
      </c>
      <c r="D29" s="44"/>
      <c r="E29" s="44"/>
      <c r="F29" s="44"/>
      <c r="G29" s="44"/>
      <c r="H29" s="44"/>
      <c r="I29" s="44"/>
      <c r="J29" s="44"/>
      <c r="K29" s="44"/>
      <c r="L29" s="116"/>
      <c r="M29" s="117"/>
      <c r="N29" s="44"/>
      <c r="O29" s="118"/>
      <c r="P29" s="681" t="s">
        <v>131</v>
      </c>
      <c r="Q29" s="682"/>
      <c r="R29" s="682"/>
      <c r="S29" s="682"/>
      <c r="T29" s="689"/>
      <c r="U29" s="146"/>
      <c r="V29" s="90"/>
      <c r="W29" s="52"/>
      <c r="X29" s="115">
        <v>16</v>
      </c>
      <c r="Y29" s="125" t="s">
        <v>43</v>
      </c>
      <c r="Z29" s="44"/>
      <c r="AA29" s="44"/>
      <c r="AB29" s="44"/>
      <c r="AC29" s="44"/>
      <c r="AD29" s="44"/>
      <c r="AE29" s="44"/>
      <c r="AF29" s="44"/>
      <c r="AG29" s="44"/>
      <c r="AH29" s="116"/>
      <c r="AI29" s="117"/>
      <c r="AJ29" s="44"/>
      <c r="AK29" s="118"/>
      <c r="AL29" s="683" t="s">
        <v>131</v>
      </c>
      <c r="AM29" s="684"/>
      <c r="AN29" s="684"/>
      <c r="AO29" s="684"/>
      <c r="AP29" s="689"/>
      <c r="AQ29" s="146"/>
      <c r="AR29" s="90"/>
      <c r="AS29" s="52"/>
      <c r="AT29" s="52"/>
      <c r="AU29" s="52"/>
      <c r="AV29" s="52"/>
      <c r="AW29" s="52"/>
      <c r="AX29" s="52"/>
    </row>
    <row r="30" spans="1:54" ht="12.9" customHeight="1" x14ac:dyDescent="0.3">
      <c r="A30" s="115">
        <v>17</v>
      </c>
      <c r="B30" s="43"/>
      <c r="C30" s="44" t="s">
        <v>43</v>
      </c>
      <c r="D30" s="44"/>
      <c r="E30" s="44"/>
      <c r="F30" s="44"/>
      <c r="G30" s="44"/>
      <c r="H30" s="44"/>
      <c r="I30" s="44"/>
      <c r="J30" s="44"/>
      <c r="K30" s="44"/>
      <c r="L30" s="116"/>
      <c r="M30" s="117"/>
      <c r="N30" s="44"/>
      <c r="O30" s="118"/>
      <c r="P30" s="147"/>
      <c r="Q30" s="52"/>
      <c r="R30" s="52"/>
      <c r="S30" s="52"/>
      <c r="T30" s="52"/>
      <c r="U30" s="52"/>
      <c r="V30" s="52"/>
      <c r="W30" s="52"/>
      <c r="X30" s="115">
        <v>17</v>
      </c>
      <c r="Y30" s="125" t="s">
        <v>43</v>
      </c>
      <c r="Z30" s="44"/>
      <c r="AA30" s="44"/>
      <c r="AB30" s="44"/>
      <c r="AC30" s="44"/>
      <c r="AD30" s="44"/>
      <c r="AE30" s="44"/>
      <c r="AF30" s="44"/>
      <c r="AG30" s="44"/>
      <c r="AH30" s="116"/>
      <c r="AI30" s="117"/>
      <c r="AJ30" s="44"/>
      <c r="AK30" s="118"/>
      <c r="AL30" s="52" t="s">
        <v>43</v>
      </c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</row>
    <row r="31" spans="1:54" ht="12.9" customHeight="1" x14ac:dyDescent="0.3">
      <c r="A31" s="115">
        <v>18</v>
      </c>
      <c r="B31" s="43"/>
      <c r="C31" s="44" t="s">
        <v>43</v>
      </c>
      <c r="D31" s="44"/>
      <c r="E31" s="44"/>
      <c r="F31" s="44"/>
      <c r="G31" s="44"/>
      <c r="H31" s="44"/>
      <c r="I31" s="44"/>
      <c r="J31" s="44"/>
      <c r="K31" s="44"/>
      <c r="L31" s="116"/>
      <c r="M31" s="117"/>
      <c r="N31" s="44"/>
      <c r="O31" s="118"/>
      <c r="P31" s="147"/>
      <c r="Q31" s="52"/>
      <c r="R31" s="52"/>
      <c r="S31" s="52"/>
      <c r="T31" s="52"/>
      <c r="U31" s="52"/>
      <c r="V31" s="52"/>
      <c r="W31" s="52"/>
      <c r="X31" s="115">
        <v>18</v>
      </c>
      <c r="Y31" s="125" t="s">
        <v>43</v>
      </c>
      <c r="Z31" s="44"/>
      <c r="AA31" s="44"/>
      <c r="AB31" s="44"/>
      <c r="AC31" s="44"/>
      <c r="AD31" s="44"/>
      <c r="AE31" s="44"/>
      <c r="AF31" s="44"/>
      <c r="AG31" s="44"/>
      <c r="AH31" s="116"/>
      <c r="AI31" s="117"/>
      <c r="AJ31" s="44"/>
      <c r="AK31" s="118"/>
      <c r="AL31" s="52" t="s">
        <v>43</v>
      </c>
      <c r="AP31" s="52"/>
      <c r="AQ31" s="52"/>
      <c r="AR31" s="52"/>
      <c r="AS31" s="52"/>
      <c r="AT31" s="52"/>
      <c r="AU31" s="52"/>
      <c r="AV31" s="52"/>
      <c r="AW31" s="52"/>
      <c r="AX31" s="52"/>
      <c r="BB31" s="30"/>
    </row>
    <row r="32" spans="1:54" ht="12.9" customHeight="1" x14ac:dyDescent="0.3">
      <c r="A32" s="115">
        <v>19</v>
      </c>
      <c r="B32" s="43"/>
      <c r="C32" s="44" t="s">
        <v>43</v>
      </c>
      <c r="D32" s="44"/>
      <c r="E32" s="44"/>
      <c r="F32" s="44"/>
      <c r="G32" s="44"/>
      <c r="H32" s="44"/>
      <c r="I32" s="44"/>
      <c r="J32" s="44"/>
      <c r="K32" s="44"/>
      <c r="L32" s="116"/>
      <c r="M32" s="117"/>
      <c r="N32" s="44"/>
      <c r="O32" s="118"/>
      <c r="P32" s="147"/>
      <c r="Q32" s="52"/>
      <c r="R32" s="52"/>
      <c r="S32" s="52"/>
      <c r="T32" s="52"/>
      <c r="U32" s="52"/>
      <c r="V32" s="52"/>
      <c r="W32" s="52"/>
      <c r="X32" s="115">
        <v>19</v>
      </c>
      <c r="Y32" s="125" t="s">
        <v>43</v>
      </c>
      <c r="Z32" s="44"/>
      <c r="AA32" s="44"/>
      <c r="AB32" s="44"/>
      <c r="AC32" s="44"/>
      <c r="AD32" s="44"/>
      <c r="AE32" s="44"/>
      <c r="AF32" s="44"/>
      <c r="AG32" s="44"/>
      <c r="AH32" s="116"/>
      <c r="AI32" s="117"/>
      <c r="AJ32" s="44"/>
      <c r="AK32" s="118"/>
      <c r="AL32" s="685" t="s">
        <v>132</v>
      </c>
      <c r="AM32" s="686"/>
      <c r="AN32" s="1" t="s">
        <v>133</v>
      </c>
      <c r="AO32" s="1"/>
      <c r="AP32" s="52"/>
      <c r="AQ32" s="52"/>
      <c r="AR32" s="52"/>
      <c r="AS32" s="52"/>
      <c r="AT32" s="52"/>
      <c r="AU32" s="52"/>
      <c r="AV32" s="52"/>
      <c r="AW32" s="52"/>
      <c r="AX32" s="52"/>
      <c r="BB32" s="30"/>
    </row>
    <row r="33" spans="1:50" ht="12.9" customHeight="1" x14ac:dyDescent="0.3">
      <c r="A33" s="115">
        <v>20</v>
      </c>
      <c r="B33" s="43"/>
      <c r="C33" s="44" t="s">
        <v>43</v>
      </c>
      <c r="D33" s="44"/>
      <c r="E33" s="44"/>
      <c r="F33" s="44"/>
      <c r="G33" s="44"/>
      <c r="H33" s="44"/>
      <c r="I33" s="44"/>
      <c r="J33" s="44"/>
      <c r="K33" s="44"/>
      <c r="L33" s="116"/>
      <c r="M33" s="117"/>
      <c r="N33" s="44"/>
      <c r="O33" s="118"/>
      <c r="P33" s="147"/>
      <c r="Q33" s="52"/>
      <c r="R33" s="52"/>
      <c r="S33" s="52"/>
      <c r="T33" s="52"/>
      <c r="U33" s="52"/>
      <c r="V33" s="52"/>
      <c r="W33" s="52"/>
      <c r="X33" s="115">
        <v>20</v>
      </c>
      <c r="Y33" s="125" t="s">
        <v>43</v>
      </c>
      <c r="Z33" s="44"/>
      <c r="AA33" s="44"/>
      <c r="AB33" s="44"/>
      <c r="AC33" s="44"/>
      <c r="AD33" s="44"/>
      <c r="AE33" s="44"/>
      <c r="AF33" s="44"/>
      <c r="AG33" s="44"/>
      <c r="AH33" s="116"/>
      <c r="AI33" s="117"/>
      <c r="AJ33" s="44"/>
      <c r="AK33" s="118"/>
      <c r="AL33" s="685" t="s">
        <v>134</v>
      </c>
      <c r="AM33" s="686"/>
      <c r="AN33" s="1" t="s">
        <v>135</v>
      </c>
      <c r="AO33" s="1"/>
      <c r="AP33" s="52"/>
      <c r="AQ33" s="52"/>
      <c r="AR33" s="52"/>
      <c r="AS33" s="52"/>
      <c r="AT33" s="52"/>
      <c r="AU33" s="52"/>
      <c r="AV33" s="52"/>
      <c r="AW33" s="52"/>
      <c r="AX33" s="52"/>
    </row>
    <row r="34" spans="1:50" ht="12.9" customHeight="1" x14ac:dyDescent="0.3">
      <c r="A34" s="115">
        <v>21</v>
      </c>
      <c r="B34" s="43"/>
      <c r="C34" s="44" t="s">
        <v>43</v>
      </c>
      <c r="D34" s="44"/>
      <c r="E34" s="44"/>
      <c r="F34" s="44"/>
      <c r="G34" s="44"/>
      <c r="H34" s="44"/>
      <c r="I34" s="44"/>
      <c r="J34" s="44"/>
      <c r="K34" s="44"/>
      <c r="L34" s="116"/>
      <c r="M34" s="117"/>
      <c r="N34" s="44"/>
      <c r="O34" s="118"/>
      <c r="P34" s="147"/>
      <c r="Q34" s="52"/>
      <c r="R34" s="52"/>
      <c r="S34" s="52"/>
      <c r="T34" s="52"/>
      <c r="U34" s="52"/>
      <c r="V34" s="52"/>
      <c r="W34" s="52"/>
      <c r="X34" s="115">
        <v>21</v>
      </c>
      <c r="Y34" s="125" t="s">
        <v>43</v>
      </c>
      <c r="Z34" s="44"/>
      <c r="AA34" s="44"/>
      <c r="AB34" s="44"/>
      <c r="AC34" s="44"/>
      <c r="AD34" s="44"/>
      <c r="AE34" s="44"/>
      <c r="AF34" s="44"/>
      <c r="AG34" s="44"/>
      <c r="AH34" s="116"/>
      <c r="AI34" s="117"/>
      <c r="AJ34" s="44"/>
      <c r="AK34" s="118"/>
      <c r="AL34" s="685" t="s">
        <v>136</v>
      </c>
      <c r="AM34" s="686"/>
      <c r="AN34" s="1" t="s">
        <v>137</v>
      </c>
      <c r="AO34" s="1"/>
      <c r="AP34" s="52"/>
      <c r="AQ34" s="52"/>
      <c r="AR34" s="52"/>
      <c r="AS34" s="52"/>
      <c r="AT34" s="52"/>
      <c r="AU34" s="52"/>
      <c r="AV34" s="52"/>
      <c r="AW34" s="52"/>
      <c r="AX34" s="52"/>
    </row>
    <row r="35" spans="1:50" ht="12.9" customHeight="1" x14ac:dyDescent="0.3">
      <c r="A35" s="115">
        <v>22</v>
      </c>
      <c r="B35" s="43"/>
      <c r="C35" s="44" t="s">
        <v>43</v>
      </c>
      <c r="D35" s="44"/>
      <c r="E35" s="44"/>
      <c r="F35" s="44"/>
      <c r="G35" s="44"/>
      <c r="H35" s="44"/>
      <c r="I35" s="44"/>
      <c r="J35" s="44"/>
      <c r="K35" s="44"/>
      <c r="L35" s="116"/>
      <c r="M35" s="117"/>
      <c r="N35" s="44"/>
      <c r="O35" s="118"/>
      <c r="P35" s="147"/>
      <c r="Q35" s="52"/>
      <c r="R35" s="52"/>
      <c r="S35" s="52"/>
      <c r="T35" s="52"/>
      <c r="U35" s="52"/>
      <c r="V35" s="52"/>
      <c r="W35" s="52"/>
      <c r="X35" s="115">
        <v>22</v>
      </c>
      <c r="Y35" s="125" t="s">
        <v>43</v>
      </c>
      <c r="Z35" s="44"/>
      <c r="AA35" s="44"/>
      <c r="AB35" s="44"/>
      <c r="AC35" s="44"/>
      <c r="AD35" s="44"/>
      <c r="AE35" s="44"/>
      <c r="AF35" s="44"/>
      <c r="AG35" s="44"/>
      <c r="AH35" s="116"/>
      <c r="AI35" s="117"/>
      <c r="AJ35" s="44"/>
      <c r="AK35" s="118"/>
      <c r="AL35" s="1"/>
      <c r="AM35" s="148"/>
      <c r="AN35" s="1" t="s">
        <v>138</v>
      </c>
      <c r="AO35" s="1"/>
      <c r="AP35" s="52"/>
      <c r="AQ35" s="52"/>
      <c r="AR35" s="52"/>
      <c r="AS35" s="52"/>
      <c r="AT35" s="52"/>
      <c r="AU35" s="52"/>
      <c r="AV35" s="52"/>
      <c r="AW35" s="52"/>
      <c r="AX35" s="52"/>
    </row>
    <row r="36" spans="1:50" ht="12.9" customHeight="1" x14ac:dyDescent="0.3">
      <c r="A36" s="115">
        <v>23</v>
      </c>
      <c r="B36" s="43"/>
      <c r="C36" s="44" t="s">
        <v>43</v>
      </c>
      <c r="D36" s="44"/>
      <c r="E36" s="44"/>
      <c r="F36" s="44"/>
      <c r="G36" s="44"/>
      <c r="H36" s="44"/>
      <c r="I36" s="44"/>
      <c r="J36" s="44"/>
      <c r="K36" s="44"/>
      <c r="L36" s="116"/>
      <c r="M36" s="117"/>
      <c r="N36" s="44"/>
      <c r="O36" s="118"/>
      <c r="P36" s="147"/>
      <c r="Q36" s="52"/>
      <c r="R36" s="52"/>
      <c r="S36" s="52"/>
      <c r="T36" s="52"/>
      <c r="U36" s="52"/>
      <c r="V36" s="52"/>
      <c r="W36" s="52"/>
      <c r="X36" s="115">
        <v>23</v>
      </c>
      <c r="Y36" s="125" t="s">
        <v>43</v>
      </c>
      <c r="Z36" s="44"/>
      <c r="AA36" s="44"/>
      <c r="AB36" s="44"/>
      <c r="AC36" s="44"/>
      <c r="AD36" s="44"/>
      <c r="AE36" s="44"/>
      <c r="AF36" s="44"/>
      <c r="AG36" s="44"/>
      <c r="AH36" s="116"/>
      <c r="AI36" s="117"/>
      <c r="AJ36" s="44"/>
      <c r="AK36" s="118"/>
      <c r="AL36" s="687"/>
      <c r="AM36" s="688"/>
      <c r="AN36" s="1" t="s">
        <v>156</v>
      </c>
      <c r="AO36" s="52"/>
      <c r="AP36" s="52"/>
      <c r="AQ36" s="52"/>
      <c r="AR36" s="52"/>
      <c r="AS36" s="52"/>
      <c r="AT36" s="52"/>
      <c r="AU36" s="52"/>
      <c r="AV36" s="52"/>
      <c r="AW36" s="52"/>
      <c r="AX36" s="52"/>
    </row>
    <row r="37" spans="1:50" ht="12.9" customHeight="1" x14ac:dyDescent="0.3">
      <c r="A37" s="115">
        <v>24</v>
      </c>
      <c r="B37" s="43"/>
      <c r="C37" s="44" t="s">
        <v>43</v>
      </c>
      <c r="D37" s="44"/>
      <c r="E37" s="44"/>
      <c r="F37" s="44"/>
      <c r="G37" s="44"/>
      <c r="H37" s="44"/>
      <c r="I37" s="44"/>
      <c r="J37" s="44"/>
      <c r="K37" s="44"/>
      <c r="L37" s="116"/>
      <c r="M37" s="117"/>
      <c r="N37" s="44"/>
      <c r="O37" s="118"/>
      <c r="P37" s="147"/>
      <c r="Q37" s="52"/>
      <c r="R37" s="52"/>
      <c r="S37" s="52"/>
      <c r="T37" s="52"/>
      <c r="U37" s="52"/>
      <c r="V37" s="52"/>
      <c r="W37" s="52"/>
      <c r="X37" s="115">
        <v>24</v>
      </c>
      <c r="Y37" s="125" t="s">
        <v>43</v>
      </c>
      <c r="Z37" s="44"/>
      <c r="AA37" s="44"/>
      <c r="AB37" s="44"/>
      <c r="AC37" s="44"/>
      <c r="AD37" s="44"/>
      <c r="AE37" s="44"/>
      <c r="AF37" s="44"/>
      <c r="AG37" s="44"/>
      <c r="AH37" s="116"/>
      <c r="AI37" s="117"/>
      <c r="AJ37" s="44"/>
      <c r="AK37" s="118"/>
      <c r="AL37" s="52" t="s">
        <v>43</v>
      </c>
      <c r="AM37" s="51"/>
      <c r="AN37" s="1" t="s">
        <v>155</v>
      </c>
      <c r="AO37" s="52"/>
      <c r="AP37" s="52"/>
      <c r="AQ37" s="52"/>
      <c r="AR37" s="52"/>
      <c r="AS37" s="52"/>
      <c r="AT37" s="52"/>
      <c r="AU37" s="52"/>
      <c r="AV37" s="52"/>
      <c r="AW37" s="52"/>
      <c r="AX37" s="52"/>
    </row>
    <row r="38" spans="1:50" ht="12.9" customHeight="1" x14ac:dyDescent="0.3">
      <c r="A38" s="115">
        <v>25</v>
      </c>
      <c r="B38" s="43"/>
      <c r="C38" s="44" t="s">
        <v>43</v>
      </c>
      <c r="D38" s="44"/>
      <c r="E38" s="44"/>
      <c r="F38" s="44"/>
      <c r="G38" s="44"/>
      <c r="H38" s="44"/>
      <c r="I38" s="44"/>
      <c r="J38" s="44"/>
      <c r="K38" s="44"/>
      <c r="L38" s="116"/>
      <c r="M38" s="117"/>
      <c r="N38" s="44"/>
      <c r="O38" s="118"/>
      <c r="P38" s="147"/>
      <c r="Q38" s="52"/>
      <c r="R38" s="52"/>
      <c r="S38" s="52"/>
      <c r="T38" s="52"/>
      <c r="U38" s="52"/>
      <c r="V38" s="52"/>
      <c r="W38" s="52"/>
      <c r="X38" s="115">
        <v>25</v>
      </c>
      <c r="Y38" s="125" t="s">
        <v>43</v>
      </c>
      <c r="Z38" s="44"/>
      <c r="AA38" s="44"/>
      <c r="AB38" s="44"/>
      <c r="AC38" s="44"/>
      <c r="AD38" s="44"/>
      <c r="AE38" s="44"/>
      <c r="AF38" s="44"/>
      <c r="AG38" s="44"/>
      <c r="AH38" s="116"/>
      <c r="AI38" s="117"/>
      <c r="AJ38" s="44"/>
      <c r="AK38" s="118"/>
      <c r="AL38" s="52" t="s">
        <v>43</v>
      </c>
      <c r="AM38" s="51"/>
      <c r="AN38"/>
      <c r="AO38" s="52"/>
      <c r="AP38" s="52"/>
      <c r="AQ38" s="52"/>
      <c r="AR38" s="52"/>
      <c r="AS38" s="52"/>
      <c r="AT38" s="52"/>
      <c r="AU38" s="52"/>
      <c r="AV38" s="52"/>
      <c r="AW38" s="52"/>
      <c r="AX38" s="52"/>
    </row>
    <row r="39" spans="1:50" ht="12.9" customHeight="1" x14ac:dyDescent="0.3">
      <c r="A39" s="115">
        <v>26</v>
      </c>
      <c r="B39" s="43"/>
      <c r="C39" s="44" t="s">
        <v>43</v>
      </c>
      <c r="D39" s="44"/>
      <c r="E39" s="44"/>
      <c r="F39" s="44"/>
      <c r="G39" s="44"/>
      <c r="H39" s="44"/>
      <c r="I39" s="44"/>
      <c r="J39" s="44"/>
      <c r="K39" s="44"/>
      <c r="L39" s="116"/>
      <c r="M39" s="117"/>
      <c r="N39" s="44"/>
      <c r="O39" s="118"/>
      <c r="P39" s="147"/>
      <c r="Q39" s="52"/>
      <c r="R39" s="52"/>
      <c r="S39" s="52"/>
      <c r="T39" s="52"/>
      <c r="U39" s="52"/>
      <c r="V39" s="52"/>
      <c r="W39" s="52"/>
      <c r="X39" s="115">
        <v>26</v>
      </c>
      <c r="Y39" s="125" t="s">
        <v>43</v>
      </c>
      <c r="Z39" s="44"/>
      <c r="AA39" s="44"/>
      <c r="AB39" s="44"/>
      <c r="AC39" s="44"/>
      <c r="AD39" s="44"/>
      <c r="AE39" s="44"/>
      <c r="AF39" s="44"/>
      <c r="AG39" s="44"/>
      <c r="AH39" s="116"/>
      <c r="AI39" s="117"/>
      <c r="AJ39" s="44"/>
      <c r="AK39" s="118"/>
      <c r="AL39" s="52" t="s">
        <v>43</v>
      </c>
      <c r="AM39" s="51" t="s">
        <v>91</v>
      </c>
      <c r="AN39"/>
      <c r="AO39" s="52"/>
      <c r="AP39" s="52"/>
      <c r="AQ39" s="52"/>
      <c r="AR39" s="52"/>
      <c r="AS39" s="52"/>
      <c r="AT39" s="52"/>
      <c r="AU39" s="52"/>
      <c r="AV39" s="52"/>
      <c r="AW39" s="52"/>
      <c r="AX39" s="52"/>
    </row>
    <row r="40" spans="1:50" ht="12.9" customHeight="1" x14ac:dyDescent="0.3">
      <c r="A40" s="115">
        <v>27</v>
      </c>
      <c r="B40" s="43"/>
      <c r="C40" s="44" t="s">
        <v>43</v>
      </c>
      <c r="D40" s="44"/>
      <c r="E40" s="44"/>
      <c r="F40" s="44"/>
      <c r="G40" s="44"/>
      <c r="H40" s="44"/>
      <c r="I40" s="44"/>
      <c r="J40" s="44"/>
      <c r="K40" s="44"/>
      <c r="L40" s="116"/>
      <c r="M40" s="117"/>
      <c r="N40" s="44"/>
      <c r="O40" s="118"/>
      <c r="P40" s="147"/>
      <c r="Q40" s="52"/>
      <c r="R40" s="52"/>
      <c r="S40" s="52"/>
      <c r="T40" s="52"/>
      <c r="U40" s="52"/>
      <c r="V40" s="52"/>
      <c r="W40" s="52"/>
      <c r="X40" s="115">
        <v>27</v>
      </c>
      <c r="Y40" s="125" t="s">
        <v>43</v>
      </c>
      <c r="Z40" s="44"/>
      <c r="AA40" s="44"/>
      <c r="AB40" s="44"/>
      <c r="AC40" s="44"/>
      <c r="AD40" s="44"/>
      <c r="AE40" s="44"/>
      <c r="AF40" s="44"/>
      <c r="AG40" s="44"/>
      <c r="AH40" s="116"/>
      <c r="AI40" s="117"/>
      <c r="AJ40" s="44"/>
      <c r="AK40" s="118"/>
      <c r="AL40" s="52" t="s">
        <v>43</v>
      </c>
      <c r="AM40" s="51" t="s">
        <v>45</v>
      </c>
      <c r="AN40"/>
      <c r="AO40" s="52"/>
      <c r="AP40" s="52"/>
      <c r="AQ40" s="52"/>
      <c r="AR40" s="52"/>
      <c r="AS40" s="52"/>
      <c r="AT40" s="52"/>
      <c r="AU40" s="52"/>
      <c r="AV40" s="52"/>
      <c r="AW40" s="52"/>
      <c r="AX40" s="52"/>
    </row>
    <row r="41" spans="1:50" ht="12.9" customHeight="1" x14ac:dyDescent="0.3">
      <c r="A41" s="115">
        <v>28</v>
      </c>
      <c r="B41" s="43"/>
      <c r="C41" s="44" t="s">
        <v>43</v>
      </c>
      <c r="D41" s="44"/>
      <c r="E41" s="44"/>
      <c r="F41" s="44"/>
      <c r="G41" s="44"/>
      <c r="H41" s="44"/>
      <c r="I41" s="44"/>
      <c r="J41" s="44"/>
      <c r="K41" s="44"/>
      <c r="L41" s="116"/>
      <c r="M41" s="117"/>
      <c r="N41" s="44"/>
      <c r="O41" s="118"/>
      <c r="P41" s="147"/>
      <c r="Q41" s="52"/>
      <c r="R41" s="52"/>
      <c r="S41" s="52"/>
      <c r="T41" s="52"/>
      <c r="U41" s="52"/>
      <c r="V41" s="52"/>
      <c r="W41" s="52"/>
      <c r="X41" s="115">
        <v>28</v>
      </c>
      <c r="Y41" s="125" t="s">
        <v>43</v>
      </c>
      <c r="Z41" s="44"/>
      <c r="AA41" s="44"/>
      <c r="AB41" s="44"/>
      <c r="AC41" s="44"/>
      <c r="AD41" s="44"/>
      <c r="AE41" s="44"/>
      <c r="AF41" s="44"/>
      <c r="AG41" s="44"/>
      <c r="AH41" s="116"/>
      <c r="AI41" s="117"/>
      <c r="AJ41" s="44"/>
      <c r="AK41" s="118"/>
      <c r="AL41" s="52" t="s">
        <v>43</v>
      </c>
      <c r="AM41" s="51"/>
      <c r="AN41"/>
      <c r="AO41" s="52"/>
      <c r="AP41" s="52"/>
      <c r="AQ41" s="52"/>
      <c r="AR41" s="52"/>
      <c r="AS41" s="52"/>
      <c r="AT41" s="52"/>
      <c r="AU41" s="52"/>
      <c r="AV41" s="52"/>
      <c r="AW41" s="52"/>
      <c r="AX41" s="52"/>
    </row>
    <row r="42" spans="1:50" ht="12.9" customHeight="1" x14ac:dyDescent="0.3">
      <c r="A42" s="115"/>
      <c r="B42" s="149"/>
      <c r="C42" s="53" t="s">
        <v>43</v>
      </c>
      <c r="D42" s="53"/>
      <c r="E42" s="53"/>
      <c r="F42" s="53"/>
      <c r="G42" s="53"/>
      <c r="H42" s="53"/>
      <c r="I42" s="53"/>
      <c r="J42" s="53"/>
      <c r="K42" s="53"/>
      <c r="L42" s="150"/>
      <c r="M42" s="151"/>
      <c r="N42" s="53"/>
      <c r="O42" s="152"/>
      <c r="P42" s="147"/>
      <c r="Q42" s="52"/>
      <c r="R42" s="52"/>
      <c r="S42" s="52"/>
      <c r="T42" s="52"/>
      <c r="U42" s="52"/>
      <c r="V42" s="52"/>
      <c r="W42" s="52"/>
      <c r="X42" s="115"/>
      <c r="Y42" s="136" t="s">
        <v>43</v>
      </c>
      <c r="Z42" s="53"/>
      <c r="AA42" s="53"/>
      <c r="AB42" s="53"/>
      <c r="AC42" s="53"/>
      <c r="AD42" s="53"/>
      <c r="AE42" s="53"/>
      <c r="AF42" s="53"/>
      <c r="AG42" s="53"/>
      <c r="AH42" s="150"/>
      <c r="AI42" s="151"/>
      <c r="AJ42" s="53"/>
      <c r="AK42" s="152"/>
      <c r="AL42" s="52" t="s">
        <v>43</v>
      </c>
      <c r="AM42" s="51"/>
      <c r="AN42"/>
      <c r="AO42" s="52"/>
      <c r="AP42" s="52"/>
      <c r="AQ42" s="52"/>
      <c r="AR42" s="52"/>
      <c r="AS42" s="52"/>
      <c r="AT42" s="52"/>
      <c r="AU42" s="52"/>
      <c r="AV42" s="52"/>
      <c r="AW42" s="52"/>
      <c r="AX42" s="52"/>
    </row>
    <row r="43" spans="1:50" ht="12.9" customHeight="1" x14ac:dyDescent="0.3">
      <c r="A43" s="115"/>
      <c r="B43" s="12"/>
      <c r="C43" s="44"/>
      <c r="D43" s="44"/>
      <c r="E43" s="44"/>
      <c r="F43" s="44"/>
      <c r="G43" s="44"/>
      <c r="H43" s="44"/>
      <c r="I43" s="44"/>
      <c r="J43" s="44"/>
      <c r="K43" s="44"/>
      <c r="L43" s="116"/>
      <c r="M43" s="117"/>
      <c r="N43" s="44"/>
      <c r="O43" s="118"/>
      <c r="P43" s="147"/>
      <c r="Q43" s="52"/>
      <c r="R43" s="52"/>
      <c r="S43" s="52"/>
      <c r="T43" s="52"/>
      <c r="U43" s="52"/>
      <c r="V43" s="52"/>
      <c r="W43" s="52"/>
      <c r="X43" s="115"/>
      <c r="Y43" s="125"/>
      <c r="Z43" s="44"/>
      <c r="AA43" s="44"/>
      <c r="AB43" s="44"/>
      <c r="AC43" s="44"/>
      <c r="AD43" s="44"/>
      <c r="AE43" s="44"/>
      <c r="AF43" s="44"/>
      <c r="AG43" s="44"/>
      <c r="AH43" s="116"/>
      <c r="AI43" s="117"/>
      <c r="AJ43" s="44"/>
      <c r="AK43" s="118"/>
      <c r="AL43" s="52"/>
      <c r="AN43"/>
      <c r="AO43" s="52"/>
      <c r="AP43" s="52"/>
      <c r="AQ43" s="52"/>
      <c r="AR43" s="52"/>
      <c r="AS43" s="52"/>
      <c r="AT43" s="52"/>
      <c r="AU43" s="52"/>
      <c r="AV43" s="52"/>
      <c r="AW43" s="52"/>
      <c r="AX43" s="52"/>
    </row>
    <row r="44" spans="1:50" ht="12.9" customHeight="1" x14ac:dyDescent="0.3">
      <c r="A44" s="153"/>
      <c r="B44" s="54"/>
      <c r="C44" s="55"/>
      <c r="D44" s="55"/>
      <c r="E44" s="55"/>
      <c r="F44" s="55"/>
      <c r="G44" s="55"/>
      <c r="H44" s="55"/>
      <c r="I44" s="55"/>
      <c r="J44" s="55"/>
      <c r="K44" s="55"/>
      <c r="L44" s="154"/>
      <c r="M44" s="155"/>
      <c r="N44" s="55"/>
      <c r="O44" s="156"/>
      <c r="P44" s="147"/>
      <c r="Q44" s="52"/>
      <c r="R44" s="52"/>
      <c r="S44" s="52"/>
      <c r="T44" s="52"/>
      <c r="U44" s="52"/>
      <c r="V44" s="52"/>
      <c r="W44" s="52"/>
      <c r="X44" s="153"/>
      <c r="Y44" s="157"/>
      <c r="Z44" s="55"/>
      <c r="AA44" s="55"/>
      <c r="AB44" s="55"/>
      <c r="AC44" s="55"/>
      <c r="AD44" s="55"/>
      <c r="AE44" s="55"/>
      <c r="AF44" s="55"/>
      <c r="AG44" s="55"/>
      <c r="AH44" s="154"/>
      <c r="AI44" s="155"/>
      <c r="AJ44" s="55"/>
      <c r="AK44" s="156"/>
      <c r="AL44" s="52"/>
      <c r="AM44" s="51" t="s">
        <v>139</v>
      </c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</row>
    <row r="45" spans="1:50" ht="15" thickBot="1" x14ac:dyDescent="0.35">
      <c r="A45" s="158"/>
      <c r="B45" s="159" t="s">
        <v>140</v>
      </c>
      <c r="C45" s="160"/>
      <c r="D45" s="160"/>
      <c r="E45" s="160"/>
      <c r="F45" s="160"/>
      <c r="G45" s="160"/>
      <c r="H45" s="160"/>
      <c r="I45" s="160"/>
      <c r="J45" s="160"/>
      <c r="K45" s="160"/>
      <c r="L45" s="161"/>
      <c r="M45" s="162"/>
      <c r="N45" s="160"/>
      <c r="O45" s="52"/>
      <c r="P45" s="52"/>
      <c r="Q45" s="52"/>
      <c r="R45" s="52"/>
      <c r="S45" s="52"/>
      <c r="T45" s="52"/>
      <c r="U45" s="52"/>
      <c r="V45" s="52"/>
      <c r="W45" s="52"/>
      <c r="X45" s="144"/>
      <c r="Y45" s="163"/>
      <c r="Z45" s="160"/>
      <c r="AA45" s="160"/>
      <c r="AB45" s="160"/>
      <c r="AC45" s="160"/>
      <c r="AD45" s="160"/>
      <c r="AE45" s="160"/>
      <c r="AF45" s="160"/>
      <c r="AG45" s="160"/>
      <c r="AH45" s="161"/>
      <c r="AI45" s="162"/>
      <c r="AJ45" s="164"/>
      <c r="AK45" s="52"/>
      <c r="AL45" s="52"/>
      <c r="AM45" s="56" t="s">
        <v>46</v>
      </c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</row>
    <row r="46" spans="1:50" ht="12.75" customHeight="1" thickTop="1" x14ac:dyDescent="0.3">
      <c r="A46" s="30"/>
      <c r="B46" s="30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</row>
    <row r="47" spans="1:50" ht="13.5" customHeight="1" x14ac:dyDescent="0.3">
      <c r="A47" s="528" t="s">
        <v>104</v>
      </c>
      <c r="B47" s="528"/>
      <c r="C47" s="528"/>
      <c r="D47" s="528"/>
      <c r="E47" s="528"/>
      <c r="F47" s="528"/>
      <c r="G47" s="528"/>
      <c r="H47" s="528"/>
      <c r="I47" s="528"/>
      <c r="J47" s="528"/>
      <c r="K47" s="528"/>
      <c r="L47" s="528"/>
      <c r="M47" s="528"/>
      <c r="N47" s="528"/>
      <c r="O47" s="528"/>
      <c r="P47" s="528"/>
      <c r="Q47" s="528"/>
      <c r="R47" s="528"/>
      <c r="S47" s="528"/>
      <c r="T47" s="528"/>
      <c r="U47" s="528"/>
      <c r="V47" s="528"/>
      <c r="W47" s="528"/>
      <c r="X47" s="528"/>
      <c r="Y47" s="528"/>
      <c r="Z47" s="528"/>
      <c r="AA47" s="528"/>
      <c r="AB47" s="528"/>
      <c r="AC47" s="528"/>
      <c r="AD47" s="528"/>
      <c r="AE47" s="528"/>
      <c r="AF47" s="528"/>
      <c r="AG47" s="528"/>
      <c r="AH47" s="528"/>
      <c r="AI47" s="528"/>
      <c r="AJ47" s="528"/>
      <c r="AK47" s="528"/>
      <c r="AL47" s="528"/>
      <c r="AM47" s="528"/>
      <c r="AN47" s="528"/>
      <c r="AO47" s="528"/>
      <c r="AP47" s="528"/>
      <c r="AQ47" s="528"/>
      <c r="AR47" s="528"/>
      <c r="AS47" s="528"/>
      <c r="AT47" s="528"/>
      <c r="AU47" s="528"/>
      <c r="AV47" s="528"/>
      <c r="AW47" s="528"/>
      <c r="AX47" s="528"/>
    </row>
    <row r="48" spans="1:50" ht="3.75" customHeight="1" x14ac:dyDescent="0.3">
      <c r="A48" s="30"/>
      <c r="B48" s="30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</row>
    <row r="49" spans="1:50" x14ac:dyDescent="0.3">
      <c r="A49" s="30" t="s">
        <v>36</v>
      </c>
      <c r="B49" s="30"/>
      <c r="C49" s="36" t="s">
        <v>105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653" t="s">
        <v>37</v>
      </c>
      <c r="Q49" s="653"/>
      <c r="R49" s="36" t="s">
        <v>106</v>
      </c>
      <c r="T49" s="36"/>
      <c r="U49" s="36"/>
      <c r="V49" s="36"/>
      <c r="W49" s="36"/>
      <c r="X49" s="36"/>
      <c r="Y49" s="38" t="s">
        <v>38</v>
      </c>
      <c r="AA49" s="36"/>
      <c r="AB49" s="36"/>
      <c r="AC49" s="36"/>
      <c r="AD49" s="36"/>
      <c r="AE49" s="36"/>
      <c r="AF49" s="36"/>
      <c r="AG49" s="36" t="s">
        <v>106</v>
      </c>
      <c r="AJ49" s="36"/>
      <c r="AL49" s="36"/>
      <c r="AM49" s="36"/>
      <c r="AN49" s="654" t="s">
        <v>107</v>
      </c>
      <c r="AO49" s="654"/>
      <c r="AP49" s="36" t="s">
        <v>108</v>
      </c>
      <c r="AQ49" s="36"/>
      <c r="AR49" s="36"/>
      <c r="AS49" s="36"/>
      <c r="AT49" s="36"/>
      <c r="AU49" s="36"/>
    </row>
    <row r="50" spans="1:50" ht="15" customHeight="1" x14ac:dyDescent="0.3">
      <c r="A50" s="30" t="s">
        <v>109</v>
      </c>
      <c r="C50" s="37" t="s">
        <v>153</v>
      </c>
      <c r="Y50" s="37" t="s">
        <v>154</v>
      </c>
    </row>
    <row r="51" spans="1:50" x14ac:dyDescent="0.3">
      <c r="A51" s="30"/>
      <c r="B51" s="30"/>
      <c r="C51" s="83" t="s">
        <v>110</v>
      </c>
      <c r="D51" s="84"/>
      <c r="E51" s="85"/>
      <c r="F51" s="85"/>
      <c r="G51" s="85"/>
      <c r="H51" s="85"/>
      <c r="I51" s="86"/>
      <c r="J51" s="85"/>
      <c r="K51" s="85"/>
      <c r="L51" s="87"/>
      <c r="M51" s="85" t="s">
        <v>111</v>
      </c>
      <c r="N51" s="85"/>
      <c r="O51" s="88" t="s">
        <v>19</v>
      </c>
      <c r="P51" s="85"/>
      <c r="Q51" s="85"/>
      <c r="R51" s="85"/>
      <c r="S51" s="85"/>
      <c r="T51" s="85"/>
      <c r="U51" s="85"/>
      <c r="V51" s="89"/>
      <c r="W51" s="52"/>
      <c r="X51" s="90"/>
      <c r="Y51" s="84" t="s">
        <v>110</v>
      </c>
      <c r="Z51" s="85"/>
      <c r="AA51" s="85"/>
      <c r="AB51" s="85"/>
      <c r="AC51" s="85"/>
      <c r="AD51" s="85"/>
      <c r="AE51" s="85"/>
      <c r="AF51" s="85"/>
      <c r="AG51" s="85"/>
      <c r="AH51" s="85"/>
      <c r="AI51" s="85" t="s">
        <v>111</v>
      </c>
      <c r="AJ51" s="85"/>
      <c r="AK51" s="88" t="s">
        <v>19</v>
      </c>
      <c r="AL51" s="84"/>
      <c r="AM51" s="84"/>
      <c r="AN51" s="85"/>
      <c r="AO51" s="85"/>
      <c r="AP51" s="86"/>
      <c r="AQ51" s="85"/>
      <c r="AR51" s="85"/>
      <c r="AS51" s="89"/>
      <c r="AT51" s="52"/>
      <c r="AU51" s="52"/>
      <c r="AV51" s="52"/>
      <c r="AW51" s="52"/>
      <c r="AX51" s="52"/>
    </row>
    <row r="52" spans="1:50" ht="15" customHeight="1" x14ac:dyDescent="0.3">
      <c r="A52" s="655" t="s">
        <v>13</v>
      </c>
      <c r="B52" s="657" t="s">
        <v>39</v>
      </c>
      <c r="C52" s="520" t="s">
        <v>141</v>
      </c>
      <c r="D52" s="521"/>
      <c r="E52" s="521"/>
      <c r="F52" s="521"/>
      <c r="G52" s="521"/>
      <c r="H52" s="521"/>
      <c r="I52" s="521"/>
      <c r="J52" s="521"/>
      <c r="K52" s="521"/>
      <c r="L52" s="521"/>
      <c r="M52" s="659" t="s">
        <v>113</v>
      </c>
      <c r="N52" s="662" t="s">
        <v>114</v>
      </c>
      <c r="O52" s="648" t="s">
        <v>115</v>
      </c>
      <c r="P52" s="673" t="s">
        <v>116</v>
      </c>
      <c r="Q52" s="665"/>
      <c r="R52" s="665"/>
      <c r="S52" s="665"/>
      <c r="T52" s="665"/>
      <c r="U52" s="665"/>
      <c r="V52" s="666"/>
      <c r="W52" s="91"/>
      <c r="X52" s="655" t="s">
        <v>13</v>
      </c>
      <c r="Y52" s="521" t="s">
        <v>142</v>
      </c>
      <c r="Z52" s="521"/>
      <c r="AA52" s="521"/>
      <c r="AB52" s="521"/>
      <c r="AC52" s="521"/>
      <c r="AD52" s="521"/>
      <c r="AE52" s="521"/>
      <c r="AF52" s="521"/>
      <c r="AG52" s="521"/>
      <c r="AH52" s="521"/>
      <c r="AI52" s="659" t="s">
        <v>113</v>
      </c>
      <c r="AJ52" s="662" t="s">
        <v>114</v>
      </c>
      <c r="AK52" s="690" t="s">
        <v>115</v>
      </c>
      <c r="AL52" s="648" t="s">
        <v>143</v>
      </c>
      <c r="AM52" s="673" t="s">
        <v>116</v>
      </c>
      <c r="AN52" s="665"/>
      <c r="AO52" s="665"/>
      <c r="AP52" s="665"/>
      <c r="AQ52" s="665"/>
      <c r="AR52" s="665"/>
      <c r="AS52" s="666"/>
      <c r="AT52" s="92"/>
      <c r="AU52" s="92"/>
      <c r="AV52" s="93"/>
      <c r="AW52" s="94"/>
      <c r="AX52" s="95"/>
    </row>
    <row r="53" spans="1:50" ht="13.5" customHeight="1" x14ac:dyDescent="0.3">
      <c r="A53" s="656"/>
      <c r="B53" s="658"/>
      <c r="C53" s="96">
        <v>1</v>
      </c>
      <c r="D53" s="96">
        <v>2</v>
      </c>
      <c r="E53" s="96">
        <v>3</v>
      </c>
      <c r="F53" s="96">
        <v>4</v>
      </c>
      <c r="G53" s="96">
        <v>5</v>
      </c>
      <c r="H53" s="96">
        <v>6</v>
      </c>
      <c r="I53" s="96">
        <v>7</v>
      </c>
      <c r="J53" s="96">
        <v>8</v>
      </c>
      <c r="K53" s="96">
        <v>9</v>
      </c>
      <c r="L53" s="97">
        <v>10</v>
      </c>
      <c r="M53" s="660"/>
      <c r="N53" s="663"/>
      <c r="O53" s="649"/>
      <c r="P53" s="674"/>
      <c r="Q53" s="667"/>
      <c r="R53" s="667"/>
      <c r="S53" s="667"/>
      <c r="T53" s="667"/>
      <c r="U53" s="667"/>
      <c r="V53" s="668"/>
      <c r="W53" s="91"/>
      <c r="X53" s="656"/>
      <c r="Y53" s="98">
        <v>1</v>
      </c>
      <c r="Z53" s="96">
        <v>2</v>
      </c>
      <c r="AA53" s="96">
        <v>3</v>
      </c>
      <c r="AB53" s="96">
        <v>4</v>
      </c>
      <c r="AC53" s="96">
        <v>5</v>
      </c>
      <c r="AD53" s="96">
        <v>6</v>
      </c>
      <c r="AE53" s="96">
        <v>7</v>
      </c>
      <c r="AF53" s="96">
        <v>8</v>
      </c>
      <c r="AG53" s="96">
        <v>9</v>
      </c>
      <c r="AH53" s="97">
        <v>10</v>
      </c>
      <c r="AI53" s="660"/>
      <c r="AJ53" s="663"/>
      <c r="AK53" s="691"/>
      <c r="AL53" s="649"/>
      <c r="AM53" s="674"/>
      <c r="AN53" s="667"/>
      <c r="AO53" s="667"/>
      <c r="AP53" s="667"/>
      <c r="AQ53" s="667"/>
      <c r="AR53" s="667"/>
      <c r="AS53" s="668"/>
      <c r="AT53" s="99"/>
      <c r="AU53" s="99"/>
      <c r="AV53" s="93"/>
      <c r="AW53" s="94"/>
      <c r="AX53" s="95"/>
    </row>
    <row r="54" spans="1:50" ht="13.5" customHeight="1" thickBot="1" x14ac:dyDescent="0.35">
      <c r="A54" s="656"/>
      <c r="B54" s="658"/>
      <c r="C54" s="100"/>
      <c r="D54" s="100"/>
      <c r="E54" s="100"/>
      <c r="F54" s="100"/>
      <c r="G54" s="100"/>
      <c r="H54" s="100"/>
      <c r="I54" s="100"/>
      <c r="J54" s="100"/>
      <c r="K54" s="100"/>
      <c r="L54" s="101"/>
      <c r="M54" s="661"/>
      <c r="N54" s="664"/>
      <c r="O54" s="650"/>
      <c r="P54" s="675"/>
      <c r="Q54" s="669"/>
      <c r="R54" s="669"/>
      <c r="S54" s="669"/>
      <c r="T54" s="669"/>
      <c r="U54" s="669"/>
      <c r="V54" s="670"/>
      <c r="W54" s="91"/>
      <c r="X54" s="656"/>
      <c r="Y54" s="102"/>
      <c r="Z54" s="100"/>
      <c r="AA54" s="100"/>
      <c r="AB54" s="100"/>
      <c r="AC54" s="100"/>
      <c r="AD54" s="100"/>
      <c r="AE54" s="100"/>
      <c r="AF54" s="100"/>
      <c r="AG54" s="100"/>
      <c r="AH54" s="101"/>
      <c r="AI54" s="661"/>
      <c r="AJ54" s="664"/>
      <c r="AK54" s="692"/>
      <c r="AL54" s="650"/>
      <c r="AM54" s="675"/>
      <c r="AN54" s="669"/>
      <c r="AO54" s="669"/>
      <c r="AP54" s="669"/>
      <c r="AQ54" s="669"/>
      <c r="AR54" s="669"/>
      <c r="AS54" s="670"/>
      <c r="AT54" s="103"/>
      <c r="AU54" s="103"/>
      <c r="AV54" s="93"/>
      <c r="AW54" s="94"/>
      <c r="AX54" s="95"/>
    </row>
    <row r="55" spans="1:50" ht="12.75" customHeight="1" thickTop="1" x14ac:dyDescent="0.3">
      <c r="A55" s="104">
        <v>1</v>
      </c>
      <c r="B55" s="105"/>
      <c r="C55" s="41" t="s">
        <v>43</v>
      </c>
      <c r="D55" s="41"/>
      <c r="E55" s="41"/>
      <c r="F55" s="41"/>
      <c r="G55" s="41"/>
      <c r="H55" s="41"/>
      <c r="I55" s="41"/>
      <c r="J55" s="41"/>
      <c r="K55" s="41"/>
      <c r="L55" s="106"/>
      <c r="M55" s="107"/>
      <c r="N55" s="41"/>
      <c r="O55" s="108"/>
      <c r="P55" s="109" t="s">
        <v>118</v>
      </c>
      <c r="Q55" s="110"/>
      <c r="R55" s="110"/>
      <c r="S55" s="110"/>
      <c r="T55" s="111" t="s">
        <v>19</v>
      </c>
      <c r="U55" s="112"/>
      <c r="V55" s="113"/>
      <c r="W55" s="112"/>
      <c r="X55" s="104">
        <v>1</v>
      </c>
      <c r="Y55" s="114" t="s">
        <v>43</v>
      </c>
      <c r="Z55" s="41"/>
      <c r="AA55" s="41"/>
      <c r="AB55" s="41"/>
      <c r="AC55" s="41"/>
      <c r="AD55" s="41"/>
      <c r="AE55" s="41"/>
      <c r="AF55" s="41"/>
      <c r="AG55" s="41"/>
      <c r="AH55" s="106"/>
      <c r="AI55" s="107"/>
      <c r="AJ55" s="41"/>
      <c r="AK55" s="106"/>
      <c r="AL55" s="165"/>
      <c r="AM55" s="110" t="s">
        <v>118</v>
      </c>
      <c r="AN55" s="110"/>
      <c r="AO55" s="110"/>
      <c r="AP55" s="166"/>
      <c r="AQ55" s="111" t="s">
        <v>19</v>
      </c>
      <c r="AR55" s="112"/>
      <c r="AS55" s="113"/>
      <c r="AT55" s="52"/>
      <c r="AU55" s="52"/>
      <c r="AV55" s="52"/>
      <c r="AW55" s="52"/>
      <c r="AX55" s="52"/>
    </row>
    <row r="56" spans="1:50" ht="12.75" customHeight="1" x14ac:dyDescent="0.3">
      <c r="A56" s="115">
        <v>2</v>
      </c>
      <c r="B56" s="43"/>
      <c r="C56" s="44" t="s">
        <v>43</v>
      </c>
      <c r="D56" s="44"/>
      <c r="E56" s="44"/>
      <c r="F56" s="44"/>
      <c r="G56" s="44"/>
      <c r="H56" s="44"/>
      <c r="I56" s="44"/>
      <c r="J56" s="44"/>
      <c r="K56" s="44"/>
      <c r="L56" s="116"/>
      <c r="M56" s="117"/>
      <c r="N56" s="44"/>
      <c r="O56" s="118"/>
      <c r="P56" s="119" t="s">
        <v>119</v>
      </c>
      <c r="Q56" s="120"/>
      <c r="R56" s="120"/>
      <c r="S56" s="120"/>
      <c r="T56" s="121" t="s">
        <v>19</v>
      </c>
      <c r="U56" s="122"/>
      <c r="V56" s="123"/>
      <c r="W56" s="124"/>
      <c r="X56" s="115">
        <v>2</v>
      </c>
      <c r="Y56" s="125" t="s">
        <v>43</v>
      </c>
      <c r="Z56" s="44"/>
      <c r="AA56" s="44"/>
      <c r="AB56" s="44"/>
      <c r="AC56" s="44"/>
      <c r="AD56" s="44"/>
      <c r="AE56" s="44"/>
      <c r="AF56" s="44"/>
      <c r="AG56" s="44"/>
      <c r="AH56" s="116"/>
      <c r="AI56" s="117"/>
      <c r="AJ56" s="44"/>
      <c r="AK56" s="116"/>
      <c r="AL56" s="167"/>
      <c r="AM56" s="119" t="s">
        <v>119</v>
      </c>
      <c r="AN56" s="120"/>
      <c r="AO56" s="120"/>
      <c r="AP56" s="168"/>
      <c r="AQ56" s="121" t="s">
        <v>19</v>
      </c>
      <c r="AR56" s="122"/>
      <c r="AS56" s="123"/>
      <c r="AT56" s="52"/>
      <c r="AU56" s="52"/>
      <c r="AV56" s="52"/>
      <c r="AW56" s="52"/>
      <c r="AX56" s="52"/>
    </row>
    <row r="57" spans="1:50" ht="12.9" customHeight="1" x14ac:dyDescent="0.3">
      <c r="A57" s="115">
        <v>3</v>
      </c>
      <c r="B57" s="43"/>
      <c r="C57" s="44" t="s">
        <v>43</v>
      </c>
      <c r="D57" s="44"/>
      <c r="E57" s="44"/>
      <c r="F57" s="44"/>
      <c r="G57" s="44"/>
      <c r="H57" s="44"/>
      <c r="I57" s="44"/>
      <c r="J57" s="44"/>
      <c r="K57" s="44"/>
      <c r="L57" s="116"/>
      <c r="M57" s="117"/>
      <c r="N57" s="44"/>
      <c r="O57" s="118"/>
      <c r="P57" s="126" t="s">
        <v>120</v>
      </c>
      <c r="Q57" s="127"/>
      <c r="R57" s="127"/>
      <c r="S57" s="127"/>
      <c r="T57" s="128" t="s">
        <v>19</v>
      </c>
      <c r="U57" s="129"/>
      <c r="V57" s="130"/>
      <c r="W57" s="52"/>
      <c r="X57" s="115">
        <v>3</v>
      </c>
      <c r="Y57" s="125" t="s">
        <v>43</v>
      </c>
      <c r="Z57" s="44"/>
      <c r="AA57" s="44"/>
      <c r="AB57" s="44"/>
      <c r="AC57" s="44"/>
      <c r="AD57" s="44"/>
      <c r="AE57" s="44"/>
      <c r="AF57" s="44"/>
      <c r="AG57" s="44"/>
      <c r="AH57" s="116"/>
      <c r="AI57" s="117"/>
      <c r="AJ57" s="44"/>
      <c r="AK57" s="116"/>
      <c r="AL57" s="169"/>
      <c r="AM57" s="170" t="s">
        <v>120</v>
      </c>
      <c r="AN57" s="171"/>
      <c r="AO57" s="171"/>
      <c r="AP57" s="168"/>
      <c r="AQ57" s="128" t="s">
        <v>19</v>
      </c>
      <c r="AR57" s="129"/>
      <c r="AS57" s="130"/>
      <c r="AT57" s="52"/>
      <c r="AU57" s="52"/>
      <c r="AV57" s="52"/>
      <c r="AW57" s="52"/>
      <c r="AX57" s="52"/>
    </row>
    <row r="58" spans="1:50" ht="12.9" customHeight="1" x14ac:dyDescent="0.3">
      <c r="A58" s="115">
        <v>4</v>
      </c>
      <c r="B58" s="46"/>
      <c r="C58" s="44" t="s">
        <v>43</v>
      </c>
      <c r="D58" s="44"/>
      <c r="E58" s="44"/>
      <c r="F58" s="44"/>
      <c r="G58" s="44"/>
      <c r="H58" s="44"/>
      <c r="I58" s="44"/>
      <c r="J58" s="44"/>
      <c r="K58" s="44"/>
      <c r="L58" s="116"/>
      <c r="M58" s="117"/>
      <c r="N58" s="44"/>
      <c r="O58" s="118"/>
      <c r="P58" s="131" t="s">
        <v>121</v>
      </c>
      <c r="Q58" s="132"/>
      <c r="R58" s="132"/>
      <c r="S58" s="132"/>
      <c r="T58" s="133" t="s">
        <v>19</v>
      </c>
      <c r="U58" s="134"/>
      <c r="V58" s="125"/>
      <c r="W58" s="52"/>
      <c r="X58" s="115">
        <v>4</v>
      </c>
      <c r="Y58" s="125" t="s">
        <v>43</v>
      </c>
      <c r="Z58" s="44"/>
      <c r="AA58" s="44"/>
      <c r="AB58" s="44"/>
      <c r="AC58" s="44"/>
      <c r="AD58" s="44"/>
      <c r="AE58" s="44"/>
      <c r="AF58" s="44"/>
      <c r="AG58" s="44"/>
      <c r="AH58" s="116"/>
      <c r="AI58" s="117"/>
      <c r="AJ58" s="44"/>
      <c r="AK58" s="116"/>
      <c r="AL58" s="118"/>
      <c r="AM58" s="131" t="s">
        <v>121</v>
      </c>
      <c r="AN58" s="132"/>
      <c r="AO58" s="132"/>
      <c r="AP58" s="168"/>
      <c r="AQ58" s="133" t="s">
        <v>19</v>
      </c>
      <c r="AR58" s="134"/>
      <c r="AS58" s="125"/>
      <c r="AT58" s="52"/>
      <c r="AU58" s="52"/>
      <c r="AV58" s="52"/>
      <c r="AW58" s="52"/>
      <c r="AX58" s="52"/>
    </row>
    <row r="59" spans="1:50" ht="12.9" customHeight="1" x14ac:dyDescent="0.3">
      <c r="A59" s="115">
        <v>5</v>
      </c>
      <c r="B59" s="43"/>
      <c r="C59" s="44" t="s">
        <v>43</v>
      </c>
      <c r="D59" s="44"/>
      <c r="E59" s="44"/>
      <c r="F59" s="44"/>
      <c r="G59" s="44"/>
      <c r="H59" s="44"/>
      <c r="I59" s="44"/>
      <c r="J59" s="44"/>
      <c r="K59" s="44"/>
      <c r="L59" s="116"/>
      <c r="M59" s="117"/>
      <c r="N59" s="44"/>
      <c r="O59" s="118"/>
      <c r="P59" s="676"/>
      <c r="Q59" s="677"/>
      <c r="R59" s="677"/>
      <c r="S59" s="677"/>
      <c r="T59" s="133"/>
      <c r="U59" s="134"/>
      <c r="V59" s="125"/>
      <c r="W59" s="52"/>
      <c r="X59" s="115">
        <v>5</v>
      </c>
      <c r="Y59" s="125" t="s">
        <v>43</v>
      </c>
      <c r="Z59" s="44"/>
      <c r="AA59" s="44"/>
      <c r="AB59" s="44"/>
      <c r="AC59" s="44"/>
      <c r="AD59" s="44"/>
      <c r="AE59" s="44"/>
      <c r="AF59" s="44"/>
      <c r="AG59" s="44"/>
      <c r="AH59" s="116"/>
      <c r="AI59" s="117"/>
      <c r="AJ59" s="44"/>
      <c r="AK59" s="116"/>
      <c r="AL59" s="172"/>
      <c r="AM59" s="693"/>
      <c r="AN59" s="694"/>
      <c r="AO59" s="694"/>
      <c r="AP59" s="695"/>
      <c r="AQ59" s="133"/>
      <c r="AR59" s="134"/>
      <c r="AS59" s="125"/>
      <c r="AT59" s="52"/>
      <c r="AU59" s="52"/>
      <c r="AV59" s="52"/>
      <c r="AW59" s="52"/>
      <c r="AX59" s="52"/>
    </row>
    <row r="60" spans="1:50" ht="12.9" customHeight="1" x14ac:dyDescent="0.3">
      <c r="A60" s="115">
        <v>6</v>
      </c>
      <c r="B60" s="43"/>
      <c r="C60" s="44" t="s">
        <v>43</v>
      </c>
      <c r="D60" s="44"/>
      <c r="E60" s="44"/>
      <c r="F60" s="44"/>
      <c r="G60" s="44"/>
      <c r="H60" s="44"/>
      <c r="I60" s="44"/>
      <c r="J60" s="44"/>
      <c r="K60" s="44"/>
      <c r="L60" s="116"/>
      <c r="M60" s="117"/>
      <c r="N60" s="44"/>
      <c r="O60" s="118"/>
      <c r="P60" s="678" t="s">
        <v>122</v>
      </c>
      <c r="Q60" s="679"/>
      <c r="R60" s="679"/>
      <c r="S60" s="679"/>
      <c r="T60" s="671" t="s">
        <v>19</v>
      </c>
      <c r="U60" s="135"/>
      <c r="V60" s="136"/>
      <c r="W60" s="52"/>
      <c r="X60" s="115">
        <v>6</v>
      </c>
      <c r="Y60" s="125" t="s">
        <v>43</v>
      </c>
      <c r="Z60" s="44"/>
      <c r="AA60" s="44"/>
      <c r="AB60" s="44"/>
      <c r="AC60" s="44"/>
      <c r="AD60" s="44"/>
      <c r="AE60" s="44"/>
      <c r="AF60" s="44"/>
      <c r="AG60" s="44"/>
      <c r="AH60" s="116"/>
      <c r="AI60" s="117"/>
      <c r="AJ60" s="44"/>
      <c r="AK60" s="116"/>
      <c r="AL60" s="172"/>
      <c r="AM60" s="173" t="s">
        <v>122</v>
      </c>
      <c r="AN60" s="173"/>
      <c r="AO60" s="173"/>
      <c r="AP60" s="166"/>
      <c r="AQ60" s="671" t="s">
        <v>19</v>
      </c>
      <c r="AR60" s="135"/>
      <c r="AS60" s="136"/>
      <c r="AT60" s="52"/>
      <c r="AU60" s="52"/>
      <c r="AV60" s="52"/>
      <c r="AW60" s="52"/>
      <c r="AX60" s="52"/>
    </row>
    <row r="61" spans="1:50" ht="12.9" customHeight="1" x14ac:dyDescent="0.3">
      <c r="A61" s="115">
        <v>7</v>
      </c>
      <c r="B61" s="43"/>
      <c r="C61" s="44" t="s">
        <v>43</v>
      </c>
      <c r="D61" s="44"/>
      <c r="E61" s="44"/>
      <c r="F61" s="44"/>
      <c r="G61" s="44"/>
      <c r="H61" s="44"/>
      <c r="I61" s="44"/>
      <c r="J61" s="44"/>
      <c r="K61" s="44"/>
      <c r="L61" s="116"/>
      <c r="M61" s="117"/>
      <c r="N61" s="44"/>
      <c r="O61" s="118"/>
      <c r="P61" s="126" t="s">
        <v>123</v>
      </c>
      <c r="Q61" s="127"/>
      <c r="R61" s="127"/>
      <c r="S61" s="127"/>
      <c r="T61" s="672"/>
      <c r="U61" s="129"/>
      <c r="V61" s="130"/>
      <c r="W61" s="52"/>
      <c r="X61" s="115">
        <v>7</v>
      </c>
      <c r="Y61" s="125" t="s">
        <v>43</v>
      </c>
      <c r="Z61" s="44"/>
      <c r="AA61" s="44"/>
      <c r="AB61" s="44"/>
      <c r="AC61" s="44"/>
      <c r="AD61" s="44"/>
      <c r="AE61" s="44"/>
      <c r="AF61" s="44"/>
      <c r="AG61" s="44"/>
      <c r="AH61" s="116"/>
      <c r="AI61" s="117"/>
      <c r="AJ61" s="44"/>
      <c r="AK61" s="116"/>
      <c r="AL61" s="169"/>
      <c r="AM61" s="127" t="s">
        <v>123</v>
      </c>
      <c r="AN61" s="127"/>
      <c r="AO61" s="127"/>
      <c r="AP61" s="166"/>
      <c r="AQ61" s="672"/>
      <c r="AR61" s="129"/>
      <c r="AS61" s="130"/>
      <c r="AT61" s="52"/>
      <c r="AU61" s="52"/>
      <c r="AV61" s="52"/>
      <c r="AW61" s="52"/>
      <c r="AX61" s="52"/>
    </row>
    <row r="62" spans="1:50" ht="12.9" customHeight="1" x14ac:dyDescent="0.3">
      <c r="A62" s="115">
        <v>8</v>
      </c>
      <c r="B62" s="43"/>
      <c r="C62" s="44" t="s">
        <v>43</v>
      </c>
      <c r="D62" s="44"/>
      <c r="E62" s="44"/>
      <c r="F62" s="44"/>
      <c r="G62" s="44"/>
      <c r="H62" s="44"/>
      <c r="I62" s="44"/>
      <c r="J62" s="44"/>
      <c r="K62" s="44"/>
      <c r="L62" s="116"/>
      <c r="M62" s="117"/>
      <c r="N62" s="44"/>
      <c r="O62" s="118"/>
      <c r="P62" s="137" t="s">
        <v>124</v>
      </c>
      <c r="Q62" s="138"/>
      <c r="R62" s="138"/>
      <c r="S62" s="138"/>
      <c r="T62" s="671" t="s">
        <v>19</v>
      </c>
      <c r="U62" s="135"/>
      <c r="V62" s="136"/>
      <c r="W62" s="52"/>
      <c r="X62" s="115">
        <v>8</v>
      </c>
      <c r="Y62" s="125" t="s">
        <v>43</v>
      </c>
      <c r="Z62" s="44"/>
      <c r="AA62" s="44"/>
      <c r="AB62" s="44"/>
      <c r="AC62" s="44"/>
      <c r="AD62" s="44"/>
      <c r="AE62" s="44"/>
      <c r="AF62" s="44"/>
      <c r="AG62" s="44"/>
      <c r="AH62" s="116"/>
      <c r="AI62" s="117"/>
      <c r="AJ62" s="44"/>
      <c r="AK62" s="116"/>
      <c r="AL62" s="169"/>
      <c r="AM62" s="138" t="s">
        <v>124</v>
      </c>
      <c r="AN62" s="138"/>
      <c r="AO62" s="138"/>
      <c r="AP62" s="174"/>
      <c r="AQ62" s="671" t="s">
        <v>19</v>
      </c>
      <c r="AR62" s="135"/>
      <c r="AS62" s="136"/>
      <c r="AT62" s="52"/>
      <c r="AU62" s="52"/>
      <c r="AV62" s="52"/>
      <c r="AW62" s="52"/>
      <c r="AX62" s="52"/>
    </row>
    <row r="63" spans="1:50" ht="12.9" customHeight="1" x14ac:dyDescent="0.3">
      <c r="A63" s="115">
        <v>9</v>
      </c>
      <c r="B63" s="43"/>
      <c r="C63" s="44" t="s">
        <v>43</v>
      </c>
      <c r="D63" s="44"/>
      <c r="E63" s="44"/>
      <c r="F63" s="44"/>
      <c r="G63" s="44"/>
      <c r="H63" s="44"/>
      <c r="I63" s="44"/>
      <c r="J63" s="44"/>
      <c r="K63" s="44"/>
      <c r="L63" s="116"/>
      <c r="M63" s="117"/>
      <c r="N63" s="44"/>
      <c r="O63" s="118"/>
      <c r="P63" s="126" t="s">
        <v>125</v>
      </c>
      <c r="Q63" s="127"/>
      <c r="R63" s="127"/>
      <c r="S63" s="127"/>
      <c r="T63" s="672"/>
      <c r="U63" s="129"/>
      <c r="V63" s="130"/>
      <c r="W63" s="52"/>
      <c r="X63" s="115">
        <v>9</v>
      </c>
      <c r="Y63" s="125" t="s">
        <v>43</v>
      </c>
      <c r="Z63" s="44"/>
      <c r="AA63" s="44"/>
      <c r="AB63" s="44"/>
      <c r="AC63" s="44"/>
      <c r="AD63" s="44"/>
      <c r="AE63" s="44"/>
      <c r="AF63" s="44"/>
      <c r="AG63" s="44"/>
      <c r="AH63" s="116"/>
      <c r="AI63" s="117"/>
      <c r="AJ63" s="44"/>
      <c r="AK63" s="116"/>
      <c r="AL63" s="169"/>
      <c r="AM63" s="127" t="s">
        <v>125</v>
      </c>
      <c r="AN63" s="127"/>
      <c r="AO63" s="127"/>
      <c r="AP63" s="175"/>
      <c r="AQ63" s="672"/>
      <c r="AR63" s="129"/>
      <c r="AS63" s="130"/>
      <c r="AT63" s="52"/>
      <c r="AU63" s="52"/>
      <c r="AV63" s="52"/>
      <c r="AW63" s="52"/>
      <c r="AX63" s="52"/>
    </row>
    <row r="64" spans="1:50" ht="12.9" customHeight="1" x14ac:dyDescent="0.3">
      <c r="A64" s="115">
        <v>10</v>
      </c>
      <c r="B64" s="43"/>
      <c r="C64" s="44" t="s">
        <v>43</v>
      </c>
      <c r="D64" s="44"/>
      <c r="E64" s="44"/>
      <c r="F64" s="44"/>
      <c r="G64" s="44"/>
      <c r="H64" s="44"/>
      <c r="I64" s="44"/>
      <c r="J64" s="44"/>
      <c r="K64" s="44"/>
      <c r="L64" s="116"/>
      <c r="M64" s="117"/>
      <c r="N64" s="44"/>
      <c r="O64" s="118"/>
      <c r="P64" s="137" t="s">
        <v>124</v>
      </c>
      <c r="Q64" s="138"/>
      <c r="R64" s="138"/>
      <c r="S64" s="138"/>
      <c r="T64" s="671" t="s">
        <v>19</v>
      </c>
      <c r="U64" s="135"/>
      <c r="V64" s="136"/>
      <c r="W64" s="52"/>
      <c r="X64" s="115">
        <v>10</v>
      </c>
      <c r="Y64" s="125" t="s">
        <v>43</v>
      </c>
      <c r="Z64" s="44"/>
      <c r="AA64" s="44"/>
      <c r="AB64" s="44"/>
      <c r="AC64" s="44"/>
      <c r="AD64" s="44"/>
      <c r="AE64" s="44"/>
      <c r="AF64" s="44"/>
      <c r="AG64" s="44"/>
      <c r="AH64" s="116"/>
      <c r="AI64" s="117"/>
      <c r="AJ64" s="44"/>
      <c r="AK64" s="116"/>
      <c r="AL64" s="169"/>
      <c r="AM64" s="138" t="s">
        <v>124</v>
      </c>
      <c r="AN64" s="138"/>
      <c r="AO64" s="138"/>
      <c r="AP64" s="166"/>
      <c r="AQ64" s="671" t="s">
        <v>19</v>
      </c>
      <c r="AR64" s="135"/>
      <c r="AS64" s="136"/>
      <c r="AT64" s="52"/>
      <c r="AU64" s="52"/>
      <c r="AV64" s="52"/>
      <c r="AW64" s="52"/>
      <c r="AX64" s="52"/>
    </row>
    <row r="65" spans="1:54" ht="12.9" customHeight="1" x14ac:dyDescent="0.3">
      <c r="A65" s="115">
        <v>11</v>
      </c>
      <c r="B65" s="43"/>
      <c r="C65" s="44" t="s">
        <v>43</v>
      </c>
      <c r="D65" s="44"/>
      <c r="E65" s="44"/>
      <c r="F65" s="44"/>
      <c r="G65" s="44"/>
      <c r="H65" s="44"/>
      <c r="I65" s="44"/>
      <c r="J65" s="44"/>
      <c r="K65" s="44"/>
      <c r="L65" s="116"/>
      <c r="M65" s="117"/>
      <c r="N65" s="44"/>
      <c r="O65" s="118"/>
      <c r="P65" s="126" t="s">
        <v>126</v>
      </c>
      <c r="Q65" s="127"/>
      <c r="R65" s="127"/>
      <c r="S65" s="127"/>
      <c r="T65" s="672"/>
      <c r="U65" s="139"/>
      <c r="V65" s="140"/>
      <c r="W65" s="139"/>
      <c r="X65" s="115">
        <v>11</v>
      </c>
      <c r="Y65" s="125" t="s">
        <v>43</v>
      </c>
      <c r="Z65" s="44"/>
      <c r="AA65" s="44"/>
      <c r="AB65" s="44"/>
      <c r="AC65" s="44"/>
      <c r="AD65" s="44"/>
      <c r="AE65" s="44"/>
      <c r="AF65" s="44"/>
      <c r="AG65" s="44"/>
      <c r="AH65" s="116"/>
      <c r="AI65" s="117"/>
      <c r="AJ65" s="44"/>
      <c r="AK65" s="116"/>
      <c r="AL65" s="169"/>
      <c r="AM65" s="127" t="s">
        <v>126</v>
      </c>
      <c r="AN65" s="127"/>
      <c r="AO65" s="127"/>
      <c r="AP65" s="166"/>
      <c r="AQ65" s="672"/>
      <c r="AR65" s="139"/>
      <c r="AS65" s="140"/>
      <c r="AT65" s="52"/>
      <c r="AU65" s="52"/>
      <c r="AV65" s="52"/>
      <c r="AW65" s="52"/>
      <c r="AX65" s="52"/>
    </row>
    <row r="66" spans="1:54" ht="12.9" customHeight="1" x14ac:dyDescent="0.3">
      <c r="A66" s="115">
        <v>12</v>
      </c>
      <c r="B66" s="43"/>
      <c r="C66" s="44" t="s">
        <v>43</v>
      </c>
      <c r="D66" s="44"/>
      <c r="E66" s="44"/>
      <c r="F66" s="44"/>
      <c r="G66" s="44"/>
      <c r="H66" s="44"/>
      <c r="I66" s="44"/>
      <c r="J66" s="44"/>
      <c r="K66" s="44"/>
      <c r="L66" s="116"/>
      <c r="M66" s="117"/>
      <c r="N66" s="44"/>
      <c r="O66" s="118"/>
      <c r="P66" s="131" t="s">
        <v>127</v>
      </c>
      <c r="Q66" s="132"/>
      <c r="R66" s="132"/>
      <c r="S66" s="132"/>
      <c r="T66" s="133" t="s">
        <v>19</v>
      </c>
      <c r="U66" s="134"/>
      <c r="V66" s="125"/>
      <c r="W66" s="52"/>
      <c r="X66" s="115">
        <v>12</v>
      </c>
      <c r="Y66" s="125" t="s">
        <v>43</v>
      </c>
      <c r="Z66" s="44"/>
      <c r="AA66" s="44"/>
      <c r="AB66" s="44"/>
      <c r="AC66" s="44"/>
      <c r="AD66" s="44"/>
      <c r="AE66" s="44"/>
      <c r="AF66" s="44"/>
      <c r="AG66" s="44"/>
      <c r="AH66" s="116"/>
      <c r="AI66" s="117"/>
      <c r="AJ66" s="44"/>
      <c r="AK66" s="116"/>
      <c r="AL66" s="118"/>
      <c r="AM66" s="132" t="s">
        <v>127</v>
      </c>
      <c r="AN66" s="132"/>
      <c r="AO66" s="132"/>
      <c r="AP66" s="168"/>
      <c r="AQ66" s="133" t="s">
        <v>19</v>
      </c>
      <c r="AR66" s="134"/>
      <c r="AS66" s="125"/>
      <c r="AT66" s="52"/>
      <c r="AU66" s="52"/>
      <c r="AV66" s="52"/>
      <c r="AW66" s="52"/>
      <c r="AX66" s="52"/>
    </row>
    <row r="67" spans="1:54" ht="12.9" customHeight="1" x14ac:dyDescent="0.3">
      <c r="A67" s="115">
        <v>13</v>
      </c>
      <c r="B67" s="43"/>
      <c r="C67" s="44" t="s">
        <v>43</v>
      </c>
      <c r="D67" s="44"/>
      <c r="E67" s="44"/>
      <c r="F67" s="44"/>
      <c r="G67" s="44"/>
      <c r="H67" s="44"/>
      <c r="I67" s="44"/>
      <c r="J67" s="44"/>
      <c r="K67" s="44"/>
      <c r="L67" s="116"/>
      <c r="M67" s="117"/>
      <c r="N67" s="44"/>
      <c r="O67" s="118"/>
      <c r="P67" s="141" t="s">
        <v>128</v>
      </c>
      <c r="Q67" s="142"/>
      <c r="R67" s="142"/>
      <c r="S67" s="142"/>
      <c r="T67" s="671" t="s">
        <v>19</v>
      </c>
      <c r="U67" s="135"/>
      <c r="V67" s="136"/>
      <c r="W67" s="52"/>
      <c r="X67" s="115">
        <v>13</v>
      </c>
      <c r="Y67" s="125" t="s">
        <v>43</v>
      </c>
      <c r="Z67" s="44"/>
      <c r="AA67" s="44"/>
      <c r="AB67" s="44"/>
      <c r="AC67" s="44"/>
      <c r="AD67" s="44"/>
      <c r="AE67" s="44"/>
      <c r="AF67" s="44"/>
      <c r="AG67" s="44"/>
      <c r="AH67" s="116"/>
      <c r="AI67" s="117"/>
      <c r="AJ67" s="44"/>
      <c r="AK67" s="116"/>
      <c r="AL67" s="118"/>
      <c r="AM67" s="142" t="s">
        <v>128</v>
      </c>
      <c r="AN67" s="142"/>
      <c r="AO67" s="142"/>
      <c r="AP67" s="166"/>
      <c r="AQ67" s="671" t="s">
        <v>19</v>
      </c>
      <c r="AR67" s="135"/>
      <c r="AS67" s="136"/>
      <c r="AT67" s="52"/>
      <c r="AU67" s="52"/>
      <c r="AV67" s="52"/>
      <c r="AW67" s="52"/>
      <c r="AX67" s="52"/>
    </row>
    <row r="68" spans="1:54" ht="12.9" customHeight="1" x14ac:dyDescent="0.3">
      <c r="A68" s="115">
        <v>14</v>
      </c>
      <c r="B68" s="43"/>
      <c r="C68" s="44" t="s">
        <v>43</v>
      </c>
      <c r="D68" s="44"/>
      <c r="E68" s="44"/>
      <c r="F68" s="44"/>
      <c r="G68" s="44"/>
      <c r="H68" s="44"/>
      <c r="I68" s="44"/>
      <c r="J68" s="44"/>
      <c r="K68" s="44"/>
      <c r="L68" s="116"/>
      <c r="M68" s="117"/>
      <c r="N68" s="44"/>
      <c r="O68" s="118"/>
      <c r="P68" s="176" t="s">
        <v>129</v>
      </c>
      <c r="Q68" s="177"/>
      <c r="R68" s="177"/>
      <c r="S68" s="177"/>
      <c r="T68" s="672"/>
      <c r="U68" s="129"/>
      <c r="V68" s="130"/>
      <c r="W68" s="52"/>
      <c r="X68" s="115">
        <v>14</v>
      </c>
      <c r="Y68" s="125" t="s">
        <v>43</v>
      </c>
      <c r="Z68" s="44"/>
      <c r="AA68" s="44"/>
      <c r="AB68" s="44"/>
      <c r="AC68" s="44"/>
      <c r="AD68" s="44"/>
      <c r="AE68" s="44"/>
      <c r="AF68" s="44"/>
      <c r="AG68" s="44"/>
      <c r="AH68" s="116"/>
      <c r="AI68" s="117"/>
      <c r="AJ68" s="44"/>
      <c r="AK68" s="116"/>
      <c r="AL68" s="118"/>
      <c r="AM68" s="58" t="s">
        <v>129</v>
      </c>
      <c r="AN68" s="58"/>
      <c r="AO68" s="58"/>
      <c r="AP68" s="175"/>
      <c r="AQ68" s="672"/>
      <c r="AR68" s="52"/>
      <c r="AS68" s="144"/>
      <c r="AT68" s="52"/>
      <c r="AU68" s="52"/>
      <c r="AV68" s="52"/>
      <c r="AW68" s="52"/>
      <c r="AX68" s="52"/>
    </row>
    <row r="69" spans="1:54" ht="12.9" customHeight="1" x14ac:dyDescent="0.3">
      <c r="A69" s="115">
        <v>15</v>
      </c>
      <c r="B69" s="43"/>
      <c r="C69" s="44" t="s">
        <v>43</v>
      </c>
      <c r="D69" s="44"/>
      <c r="E69" s="44"/>
      <c r="F69" s="44"/>
      <c r="G69" s="44"/>
      <c r="H69" s="44"/>
      <c r="I69" s="44"/>
      <c r="J69" s="44"/>
      <c r="K69" s="44"/>
      <c r="L69" s="116"/>
      <c r="M69" s="117"/>
      <c r="N69" s="44"/>
      <c r="O69" s="118"/>
      <c r="P69" s="147" t="s">
        <v>130</v>
      </c>
      <c r="Q69" s="52"/>
      <c r="R69" s="52"/>
      <c r="S69" s="52"/>
      <c r="T69" s="671" t="s">
        <v>19</v>
      </c>
      <c r="U69" s="52"/>
      <c r="V69" s="144"/>
      <c r="W69" s="52"/>
      <c r="X69" s="115">
        <v>15</v>
      </c>
      <c r="Y69" s="125" t="s">
        <v>43</v>
      </c>
      <c r="Z69" s="44"/>
      <c r="AA69" s="44"/>
      <c r="AB69" s="44"/>
      <c r="AC69" s="44"/>
      <c r="AD69" s="44"/>
      <c r="AE69" s="44"/>
      <c r="AF69" s="44"/>
      <c r="AG69" s="44"/>
      <c r="AH69" s="116"/>
      <c r="AI69" s="117"/>
      <c r="AJ69" s="44"/>
      <c r="AK69" s="116"/>
      <c r="AL69" s="118"/>
      <c r="AM69" s="142" t="s">
        <v>130</v>
      </c>
      <c r="AN69" s="142"/>
      <c r="AO69" s="142"/>
      <c r="AP69" s="166"/>
      <c r="AQ69" s="671" t="s">
        <v>19</v>
      </c>
      <c r="AR69" s="135"/>
      <c r="AS69" s="136"/>
      <c r="AT69" s="52"/>
      <c r="AU69" s="52"/>
      <c r="AV69" s="52"/>
      <c r="AW69" s="52"/>
      <c r="AX69" s="52"/>
    </row>
    <row r="70" spans="1:54" ht="12.9" customHeight="1" x14ac:dyDescent="0.3">
      <c r="A70" s="115">
        <v>16</v>
      </c>
      <c r="B70" s="43"/>
      <c r="C70" s="44" t="s">
        <v>43</v>
      </c>
      <c r="D70" s="44"/>
      <c r="E70" s="44"/>
      <c r="F70" s="44"/>
      <c r="G70" s="44"/>
      <c r="H70" s="44"/>
      <c r="I70" s="44"/>
      <c r="J70" s="44"/>
      <c r="K70" s="44"/>
      <c r="L70" s="116"/>
      <c r="M70" s="117"/>
      <c r="N70" s="44"/>
      <c r="O70" s="118"/>
      <c r="P70" s="681" t="s">
        <v>131</v>
      </c>
      <c r="Q70" s="682"/>
      <c r="R70" s="682"/>
      <c r="S70" s="682"/>
      <c r="T70" s="689"/>
      <c r="U70" s="146"/>
      <c r="V70" s="90"/>
      <c r="W70" s="52"/>
      <c r="X70" s="115">
        <v>16</v>
      </c>
      <c r="Y70" s="125" t="s">
        <v>43</v>
      </c>
      <c r="Z70" s="44"/>
      <c r="AA70" s="44"/>
      <c r="AB70" s="44"/>
      <c r="AC70" s="44"/>
      <c r="AD70" s="44"/>
      <c r="AE70" s="44"/>
      <c r="AF70" s="44"/>
      <c r="AG70" s="44"/>
      <c r="AH70" s="116"/>
      <c r="AI70" s="117"/>
      <c r="AJ70" s="44"/>
      <c r="AK70" s="116"/>
      <c r="AL70" s="172"/>
      <c r="AM70" s="173" t="s">
        <v>131</v>
      </c>
      <c r="AN70" s="173"/>
      <c r="AO70" s="173"/>
      <c r="AP70" s="166"/>
      <c r="AQ70" s="680"/>
      <c r="AR70" s="52"/>
      <c r="AS70" s="144"/>
      <c r="AT70" s="52"/>
      <c r="AU70" s="52"/>
      <c r="AV70" s="52"/>
      <c r="AW70" s="52"/>
      <c r="AX70" s="52"/>
    </row>
    <row r="71" spans="1:54" ht="12.9" customHeight="1" x14ac:dyDescent="0.3">
      <c r="A71" s="115">
        <v>17</v>
      </c>
      <c r="B71" s="43"/>
      <c r="C71" s="44" t="s">
        <v>43</v>
      </c>
      <c r="D71" s="44"/>
      <c r="E71" s="44"/>
      <c r="F71" s="44"/>
      <c r="G71" s="44"/>
      <c r="H71" s="44"/>
      <c r="I71" s="44"/>
      <c r="J71" s="44"/>
      <c r="K71" s="44"/>
      <c r="L71" s="116"/>
      <c r="M71" s="117"/>
      <c r="N71" s="44"/>
      <c r="O71" s="118"/>
      <c r="P71" s="147"/>
      <c r="Q71" s="52"/>
      <c r="R71" s="52"/>
      <c r="S71" s="52"/>
      <c r="T71" s="52"/>
      <c r="U71" s="52"/>
      <c r="V71" s="52"/>
      <c r="W71" s="52"/>
      <c r="X71" s="115">
        <v>17</v>
      </c>
      <c r="Y71" s="125" t="s">
        <v>43</v>
      </c>
      <c r="Z71" s="44"/>
      <c r="AA71" s="44"/>
      <c r="AB71" s="44"/>
      <c r="AC71" s="44"/>
      <c r="AD71" s="44"/>
      <c r="AE71" s="44"/>
      <c r="AF71" s="44"/>
      <c r="AG71" s="44"/>
      <c r="AH71" s="116"/>
      <c r="AI71" s="117"/>
      <c r="AJ71" s="44"/>
      <c r="AK71" s="116"/>
      <c r="AL71" s="118" t="s">
        <v>43</v>
      </c>
      <c r="AM71" s="178" t="s">
        <v>144</v>
      </c>
      <c r="AN71" s="179"/>
      <c r="AO71" s="179"/>
      <c r="AP71" s="179"/>
      <c r="AQ71" s="180" t="s">
        <v>19</v>
      </c>
      <c r="AR71" s="181"/>
      <c r="AS71" s="157"/>
      <c r="AT71" s="52"/>
      <c r="AU71" s="52"/>
      <c r="AV71" s="52"/>
      <c r="AW71" s="52"/>
      <c r="AX71" s="52"/>
    </row>
    <row r="72" spans="1:54" ht="12.9" customHeight="1" x14ac:dyDescent="0.3">
      <c r="A72" s="115">
        <v>18</v>
      </c>
      <c r="B72" s="43"/>
      <c r="C72" s="44" t="s">
        <v>43</v>
      </c>
      <c r="D72" s="44"/>
      <c r="E72" s="44"/>
      <c r="F72" s="44"/>
      <c r="G72" s="44"/>
      <c r="H72" s="44"/>
      <c r="I72" s="44"/>
      <c r="J72" s="44"/>
      <c r="K72" s="44"/>
      <c r="L72" s="116"/>
      <c r="M72" s="117"/>
      <c r="N72" s="44"/>
      <c r="O72" s="118"/>
      <c r="P72" s="147"/>
      <c r="Q72" s="52"/>
      <c r="R72" s="52"/>
      <c r="S72" s="52"/>
      <c r="T72" s="52"/>
      <c r="U72" s="52"/>
      <c r="V72" s="52"/>
      <c r="W72" s="52"/>
      <c r="X72" s="115">
        <v>18</v>
      </c>
      <c r="Y72" s="125" t="s">
        <v>43</v>
      </c>
      <c r="Z72" s="44"/>
      <c r="AA72" s="44"/>
      <c r="AB72" s="44"/>
      <c r="AC72" s="44"/>
      <c r="AD72" s="44"/>
      <c r="AE72" s="44"/>
      <c r="AF72" s="44"/>
      <c r="AG72" s="44"/>
      <c r="AH72" s="116"/>
      <c r="AI72" s="117"/>
      <c r="AJ72" s="44"/>
      <c r="AK72" s="116"/>
      <c r="AL72" s="118" t="s">
        <v>43</v>
      </c>
      <c r="AM72" s="1"/>
      <c r="AN72" s="148"/>
      <c r="AO72" s="1"/>
      <c r="AP72" s="52"/>
      <c r="AQ72" s="52"/>
      <c r="AR72" s="52"/>
      <c r="AS72" s="52"/>
      <c r="AT72" s="52"/>
      <c r="AU72" s="52"/>
      <c r="AV72" s="52"/>
      <c r="AW72" s="52"/>
      <c r="AX72" s="52"/>
      <c r="BB72" s="30"/>
    </row>
    <row r="73" spans="1:54" ht="12.9" customHeight="1" x14ac:dyDescent="0.3">
      <c r="A73" s="115">
        <v>19</v>
      </c>
      <c r="B73" s="43"/>
      <c r="C73" s="44" t="s">
        <v>43</v>
      </c>
      <c r="D73" s="44"/>
      <c r="E73" s="44"/>
      <c r="F73" s="44"/>
      <c r="G73" s="44"/>
      <c r="H73" s="44"/>
      <c r="I73" s="44"/>
      <c r="J73" s="44"/>
      <c r="K73" s="44"/>
      <c r="L73" s="116"/>
      <c r="M73" s="117"/>
      <c r="N73" s="44"/>
      <c r="O73" s="118"/>
      <c r="P73" s="147"/>
      <c r="Q73" s="52"/>
      <c r="R73" s="52"/>
      <c r="S73" s="52"/>
      <c r="T73" s="52"/>
      <c r="U73" s="52"/>
      <c r="V73" s="52"/>
      <c r="W73" s="52"/>
      <c r="X73" s="115">
        <v>19</v>
      </c>
      <c r="Y73" s="125" t="s">
        <v>43</v>
      </c>
      <c r="Z73" s="44"/>
      <c r="AA73" s="44"/>
      <c r="AB73" s="44"/>
      <c r="AC73" s="44"/>
      <c r="AD73" s="44"/>
      <c r="AE73" s="44"/>
      <c r="AF73" s="44"/>
      <c r="AG73" s="44"/>
      <c r="AH73" s="116"/>
      <c r="AI73" s="117"/>
      <c r="AJ73" s="44"/>
      <c r="AK73" s="116"/>
      <c r="AL73" s="118" t="s">
        <v>43</v>
      </c>
      <c r="AM73" s="685" t="s">
        <v>132</v>
      </c>
      <c r="AN73" s="686"/>
      <c r="AO73" s="1" t="s">
        <v>133</v>
      </c>
      <c r="AQ73" s="52"/>
      <c r="AR73" s="52"/>
      <c r="AS73" s="52"/>
      <c r="AT73" s="52"/>
      <c r="AU73" s="52"/>
      <c r="AV73" s="52"/>
      <c r="AW73" s="52"/>
      <c r="AX73" s="52"/>
      <c r="BB73" s="30"/>
    </row>
    <row r="74" spans="1:54" ht="12.9" customHeight="1" x14ac:dyDescent="0.3">
      <c r="A74" s="115">
        <v>20</v>
      </c>
      <c r="B74" s="43"/>
      <c r="C74" s="44" t="s">
        <v>43</v>
      </c>
      <c r="D74" s="44"/>
      <c r="E74" s="44"/>
      <c r="F74" s="44"/>
      <c r="G74" s="44"/>
      <c r="H74" s="44"/>
      <c r="I74" s="44"/>
      <c r="J74" s="44"/>
      <c r="K74" s="44"/>
      <c r="L74" s="116"/>
      <c r="M74" s="117"/>
      <c r="N74" s="44"/>
      <c r="O74" s="118"/>
      <c r="P74" s="147"/>
      <c r="Q74" s="52"/>
      <c r="R74" s="52"/>
      <c r="S74" s="52"/>
      <c r="T74" s="52"/>
      <c r="U74" s="52"/>
      <c r="V74" s="52"/>
      <c r="W74" s="52"/>
      <c r="X74" s="115">
        <v>20</v>
      </c>
      <c r="Y74" s="125" t="s">
        <v>43</v>
      </c>
      <c r="Z74" s="44"/>
      <c r="AA74" s="44"/>
      <c r="AB74" s="44"/>
      <c r="AC74" s="44"/>
      <c r="AD74" s="44"/>
      <c r="AE74" s="44"/>
      <c r="AF74" s="44"/>
      <c r="AG74" s="44"/>
      <c r="AH74" s="116"/>
      <c r="AI74" s="117"/>
      <c r="AJ74" s="44"/>
      <c r="AK74" s="116"/>
      <c r="AL74" s="118" t="s">
        <v>43</v>
      </c>
      <c r="AM74" s="685" t="s">
        <v>134</v>
      </c>
      <c r="AN74" s="686"/>
      <c r="AO74" s="1" t="s">
        <v>135</v>
      </c>
      <c r="AQ74" s="52"/>
      <c r="AR74" s="52"/>
      <c r="AS74" s="52"/>
      <c r="AT74" s="52"/>
      <c r="AU74" s="52"/>
      <c r="AV74" s="52"/>
      <c r="AW74" s="52"/>
      <c r="AX74" s="52"/>
    </row>
    <row r="75" spans="1:54" ht="12.9" customHeight="1" x14ac:dyDescent="0.3">
      <c r="A75" s="115">
        <v>21</v>
      </c>
      <c r="B75" s="43"/>
      <c r="C75" s="44" t="s">
        <v>43</v>
      </c>
      <c r="D75" s="44"/>
      <c r="E75" s="44"/>
      <c r="F75" s="44"/>
      <c r="G75" s="44"/>
      <c r="H75" s="44"/>
      <c r="I75" s="44"/>
      <c r="J75" s="44"/>
      <c r="K75" s="44"/>
      <c r="L75" s="116"/>
      <c r="M75" s="117"/>
      <c r="N75" s="44"/>
      <c r="O75" s="118"/>
      <c r="P75" s="147"/>
      <c r="Q75" s="52"/>
      <c r="R75" s="52"/>
      <c r="S75" s="52"/>
      <c r="T75" s="52"/>
      <c r="U75" s="52"/>
      <c r="V75" s="52"/>
      <c r="W75" s="52"/>
      <c r="X75" s="115">
        <v>21</v>
      </c>
      <c r="Y75" s="125" t="s">
        <v>43</v>
      </c>
      <c r="Z75" s="44"/>
      <c r="AA75" s="44"/>
      <c r="AB75" s="44"/>
      <c r="AC75" s="44"/>
      <c r="AD75" s="44"/>
      <c r="AE75" s="44"/>
      <c r="AF75" s="44"/>
      <c r="AG75" s="44"/>
      <c r="AH75" s="116"/>
      <c r="AI75" s="117"/>
      <c r="AJ75" s="44"/>
      <c r="AK75" s="116"/>
      <c r="AL75" s="118" t="s">
        <v>43</v>
      </c>
      <c r="AM75" s="685" t="s">
        <v>136</v>
      </c>
      <c r="AN75" s="686"/>
      <c r="AO75" s="1" t="s">
        <v>137</v>
      </c>
      <c r="AQ75" s="52"/>
      <c r="AR75" s="52"/>
      <c r="AS75" s="52"/>
      <c r="AT75" s="52"/>
      <c r="AU75" s="52"/>
      <c r="AV75" s="52"/>
      <c r="AW75" s="52"/>
      <c r="AX75" s="52"/>
    </row>
    <row r="76" spans="1:54" ht="12.9" customHeight="1" x14ac:dyDescent="0.3">
      <c r="A76" s="115">
        <v>22</v>
      </c>
      <c r="B76" s="43"/>
      <c r="C76" s="44" t="s">
        <v>43</v>
      </c>
      <c r="D76" s="44"/>
      <c r="E76" s="44"/>
      <c r="F76" s="44"/>
      <c r="G76" s="44"/>
      <c r="H76" s="44"/>
      <c r="I76" s="44"/>
      <c r="J76" s="44"/>
      <c r="K76" s="44"/>
      <c r="L76" s="116"/>
      <c r="M76" s="117"/>
      <c r="N76" s="44"/>
      <c r="O76" s="118"/>
      <c r="P76" s="147"/>
      <c r="Q76" s="52"/>
      <c r="R76" s="52"/>
      <c r="S76" s="52"/>
      <c r="T76" s="52"/>
      <c r="U76" s="52"/>
      <c r="V76" s="52"/>
      <c r="W76" s="52"/>
      <c r="X76" s="115">
        <v>22</v>
      </c>
      <c r="Y76" s="125" t="s">
        <v>43</v>
      </c>
      <c r="Z76" s="44"/>
      <c r="AA76" s="44"/>
      <c r="AB76" s="44"/>
      <c r="AC76" s="44"/>
      <c r="AD76" s="44"/>
      <c r="AE76" s="44"/>
      <c r="AF76" s="44"/>
      <c r="AG76" s="44"/>
      <c r="AH76" s="116"/>
      <c r="AI76" s="117"/>
      <c r="AJ76" s="44"/>
      <c r="AK76" s="116"/>
      <c r="AL76" s="118" t="s">
        <v>43</v>
      </c>
      <c r="AM76" s="1"/>
      <c r="AN76" s="148"/>
      <c r="AO76" s="1" t="s">
        <v>138</v>
      </c>
      <c r="AQ76" s="52"/>
      <c r="AR76" s="52"/>
      <c r="AS76" s="52"/>
      <c r="AT76" s="52"/>
      <c r="AU76" s="52"/>
      <c r="AV76" s="52"/>
      <c r="AW76" s="52"/>
      <c r="AX76" s="52"/>
    </row>
    <row r="77" spans="1:54" ht="12.9" customHeight="1" x14ac:dyDescent="0.3">
      <c r="A77" s="115">
        <v>23</v>
      </c>
      <c r="B77" s="43"/>
      <c r="C77" s="44" t="s">
        <v>43</v>
      </c>
      <c r="D77" s="44"/>
      <c r="E77" s="44"/>
      <c r="F77" s="44"/>
      <c r="G77" s="44"/>
      <c r="H77" s="44"/>
      <c r="I77" s="44"/>
      <c r="J77" s="44"/>
      <c r="K77" s="44"/>
      <c r="L77" s="116"/>
      <c r="M77" s="117"/>
      <c r="N77" s="44"/>
      <c r="O77" s="118"/>
      <c r="P77" s="147"/>
      <c r="Q77" s="52"/>
      <c r="R77" s="52"/>
      <c r="S77" s="52"/>
      <c r="T77" s="52"/>
      <c r="U77" s="52"/>
      <c r="V77" s="52"/>
      <c r="W77" s="52"/>
      <c r="X77" s="115">
        <v>23</v>
      </c>
      <c r="Y77" s="125" t="s">
        <v>43</v>
      </c>
      <c r="Z77" s="44"/>
      <c r="AA77" s="44"/>
      <c r="AB77" s="44"/>
      <c r="AC77" s="44"/>
      <c r="AD77" s="44"/>
      <c r="AE77" s="44"/>
      <c r="AF77" s="44"/>
      <c r="AG77" s="44"/>
      <c r="AH77" s="116"/>
      <c r="AI77" s="117"/>
      <c r="AJ77" s="44"/>
      <c r="AK77" s="116"/>
      <c r="AL77" s="118" t="s">
        <v>43</v>
      </c>
      <c r="AM77" s="687"/>
      <c r="AN77" s="688"/>
      <c r="AO77" s="1" t="s">
        <v>156</v>
      </c>
      <c r="AP77" s="52"/>
      <c r="AQ77" s="58"/>
      <c r="AR77" s="58"/>
      <c r="AS77" s="58"/>
      <c r="AT77" s="52"/>
      <c r="AU77" s="52"/>
      <c r="AV77" s="52"/>
      <c r="AW77" s="52"/>
      <c r="AX77" s="52"/>
    </row>
    <row r="78" spans="1:54" ht="12.9" customHeight="1" x14ac:dyDescent="0.3">
      <c r="A78" s="115">
        <v>24</v>
      </c>
      <c r="B78" s="43"/>
      <c r="C78" s="44" t="s">
        <v>43</v>
      </c>
      <c r="D78" s="44"/>
      <c r="E78" s="44"/>
      <c r="F78" s="44"/>
      <c r="G78" s="44"/>
      <c r="H78" s="44"/>
      <c r="I78" s="44"/>
      <c r="J78" s="44"/>
      <c r="K78" s="44"/>
      <c r="L78" s="116"/>
      <c r="M78" s="117"/>
      <c r="N78" s="44"/>
      <c r="O78" s="118"/>
      <c r="P78" s="147"/>
      <c r="Q78" s="52"/>
      <c r="R78" s="52"/>
      <c r="S78" s="52"/>
      <c r="T78" s="52"/>
      <c r="U78" s="52"/>
      <c r="V78" s="52"/>
      <c r="W78" s="52"/>
      <c r="X78" s="115">
        <v>24</v>
      </c>
      <c r="Y78" s="125" t="s">
        <v>43</v>
      </c>
      <c r="Z78" s="44"/>
      <c r="AA78" s="44"/>
      <c r="AB78" s="44"/>
      <c r="AC78" s="44"/>
      <c r="AD78" s="44"/>
      <c r="AE78" s="44"/>
      <c r="AF78" s="44"/>
      <c r="AG78" s="44"/>
      <c r="AH78" s="116"/>
      <c r="AI78" s="117"/>
      <c r="AJ78" s="44"/>
      <c r="AK78" s="116"/>
      <c r="AL78" s="118" t="s">
        <v>43</v>
      </c>
      <c r="AO78" s="1" t="s">
        <v>155</v>
      </c>
      <c r="AP78" s="52"/>
      <c r="AQ78" s="52"/>
      <c r="AR78" s="52"/>
      <c r="AS78" s="52"/>
      <c r="AT78" s="52"/>
      <c r="AU78" s="52"/>
      <c r="AV78" s="52"/>
      <c r="AW78" s="52"/>
      <c r="AX78" s="52"/>
    </row>
    <row r="79" spans="1:54" ht="12.9" customHeight="1" x14ac:dyDescent="0.3">
      <c r="A79" s="115">
        <v>25</v>
      </c>
      <c r="B79" s="43"/>
      <c r="C79" s="44" t="s">
        <v>43</v>
      </c>
      <c r="D79" s="44"/>
      <c r="E79" s="44"/>
      <c r="F79" s="44"/>
      <c r="G79" s="44"/>
      <c r="H79" s="44"/>
      <c r="I79" s="44"/>
      <c r="J79" s="44"/>
      <c r="K79" s="44"/>
      <c r="L79" s="116"/>
      <c r="M79" s="117"/>
      <c r="N79" s="44"/>
      <c r="O79" s="118"/>
      <c r="P79" s="147"/>
      <c r="Q79" s="52"/>
      <c r="R79" s="52"/>
      <c r="S79" s="52"/>
      <c r="T79" s="52"/>
      <c r="U79" s="52"/>
      <c r="V79" s="52"/>
      <c r="W79" s="52"/>
      <c r="X79" s="115">
        <v>25</v>
      </c>
      <c r="Y79" s="125" t="s">
        <v>43</v>
      </c>
      <c r="Z79" s="44"/>
      <c r="AA79" s="44"/>
      <c r="AB79" s="44"/>
      <c r="AC79" s="44"/>
      <c r="AD79" s="44"/>
      <c r="AE79" s="44"/>
      <c r="AF79" s="44"/>
      <c r="AG79" s="44"/>
      <c r="AH79" s="116"/>
      <c r="AI79" s="117"/>
      <c r="AJ79" s="44"/>
      <c r="AK79" s="116"/>
      <c r="AL79" s="118" t="s">
        <v>43</v>
      </c>
      <c r="AM79" s="687" t="s">
        <v>145</v>
      </c>
      <c r="AN79" s="688"/>
      <c r="AO79" s="1" t="s">
        <v>146</v>
      </c>
      <c r="AP79" s="52"/>
      <c r="AQ79" s="52"/>
      <c r="AR79" s="52"/>
      <c r="AS79" s="52"/>
      <c r="AT79" s="52"/>
      <c r="AU79" s="52"/>
      <c r="AV79" s="52"/>
      <c r="AW79" s="52"/>
      <c r="AX79" s="52"/>
    </row>
    <row r="80" spans="1:54" ht="12.9" customHeight="1" x14ac:dyDescent="0.3">
      <c r="A80" s="115">
        <v>26</v>
      </c>
      <c r="B80" s="43"/>
      <c r="C80" s="44" t="s">
        <v>43</v>
      </c>
      <c r="D80" s="44"/>
      <c r="E80" s="44"/>
      <c r="F80" s="44"/>
      <c r="G80" s="44"/>
      <c r="H80" s="44"/>
      <c r="I80" s="44"/>
      <c r="J80" s="44"/>
      <c r="K80" s="44"/>
      <c r="L80" s="116"/>
      <c r="M80" s="117"/>
      <c r="N80" s="44"/>
      <c r="O80" s="118"/>
      <c r="P80" s="147"/>
      <c r="Q80" s="52"/>
      <c r="R80" s="52"/>
      <c r="S80" s="52"/>
      <c r="T80" s="52"/>
      <c r="U80" s="52"/>
      <c r="V80" s="52"/>
      <c r="W80" s="52"/>
      <c r="X80" s="115">
        <v>26</v>
      </c>
      <c r="Y80" s="125" t="s">
        <v>43</v>
      </c>
      <c r="Z80" s="44"/>
      <c r="AA80" s="44"/>
      <c r="AB80" s="44"/>
      <c r="AC80" s="44"/>
      <c r="AD80" s="44"/>
      <c r="AE80" s="44"/>
      <c r="AF80" s="44"/>
      <c r="AG80" s="44"/>
      <c r="AH80" s="116"/>
      <c r="AI80" s="117"/>
      <c r="AJ80" s="44"/>
      <c r="AK80" s="116"/>
      <c r="AL80" s="118" t="s">
        <v>43</v>
      </c>
      <c r="AO80"/>
      <c r="AP80" s="52"/>
      <c r="AQ80" s="52"/>
      <c r="AR80" s="52"/>
      <c r="AS80" s="52"/>
      <c r="AT80" s="52"/>
      <c r="AU80" s="52"/>
      <c r="AV80" s="52"/>
      <c r="AW80" s="52"/>
      <c r="AX80" s="52"/>
    </row>
    <row r="81" spans="1:50" ht="12.9" customHeight="1" x14ac:dyDescent="0.3">
      <c r="A81" s="115">
        <v>27</v>
      </c>
      <c r="B81" s="43"/>
      <c r="C81" s="44" t="s">
        <v>43</v>
      </c>
      <c r="D81" s="44"/>
      <c r="E81" s="44"/>
      <c r="F81" s="44"/>
      <c r="G81" s="44"/>
      <c r="H81" s="44"/>
      <c r="I81" s="44"/>
      <c r="J81" s="44"/>
      <c r="K81" s="44"/>
      <c r="L81" s="116"/>
      <c r="M81" s="117"/>
      <c r="N81" s="44"/>
      <c r="O81" s="118"/>
      <c r="P81" s="147"/>
      <c r="Q81" s="52"/>
      <c r="R81" s="52"/>
      <c r="S81" s="52"/>
      <c r="T81" s="52"/>
      <c r="U81" s="52"/>
      <c r="V81" s="52"/>
      <c r="W81" s="52"/>
      <c r="X81" s="115">
        <v>27</v>
      </c>
      <c r="Y81" s="125" t="s">
        <v>43</v>
      </c>
      <c r="Z81" s="44"/>
      <c r="AA81" s="44"/>
      <c r="AB81" s="44"/>
      <c r="AC81" s="44"/>
      <c r="AD81" s="44"/>
      <c r="AE81" s="44"/>
      <c r="AF81" s="44"/>
      <c r="AG81" s="44"/>
      <c r="AH81" s="116"/>
      <c r="AI81" s="117"/>
      <c r="AJ81" s="44"/>
      <c r="AK81" s="116"/>
      <c r="AL81" s="118" t="s">
        <v>43</v>
      </c>
      <c r="AO81"/>
      <c r="AP81" s="52"/>
      <c r="AQ81" s="52"/>
      <c r="AR81" s="52"/>
      <c r="AS81" s="52"/>
      <c r="AT81" s="52"/>
      <c r="AU81" s="52"/>
      <c r="AV81" s="52"/>
      <c r="AW81" s="52"/>
      <c r="AX81" s="52"/>
    </row>
    <row r="82" spans="1:50" ht="12.9" customHeight="1" x14ac:dyDescent="0.3">
      <c r="A82" s="115">
        <v>28</v>
      </c>
      <c r="B82" s="43"/>
      <c r="C82" s="44" t="s">
        <v>43</v>
      </c>
      <c r="D82" s="44"/>
      <c r="E82" s="44"/>
      <c r="F82" s="44"/>
      <c r="G82" s="44"/>
      <c r="H82" s="44"/>
      <c r="I82" s="44"/>
      <c r="J82" s="44"/>
      <c r="K82" s="44"/>
      <c r="L82" s="116"/>
      <c r="M82" s="117"/>
      <c r="N82" s="44"/>
      <c r="O82" s="118"/>
      <c r="P82" s="147"/>
      <c r="Q82" s="52"/>
      <c r="R82" s="52"/>
      <c r="S82" s="52"/>
      <c r="T82" s="52"/>
      <c r="U82" s="52"/>
      <c r="V82" s="52"/>
      <c r="W82" s="52"/>
      <c r="X82" s="115">
        <v>28</v>
      </c>
      <c r="Y82" s="125" t="s">
        <v>43</v>
      </c>
      <c r="Z82" s="44"/>
      <c r="AA82" s="44"/>
      <c r="AB82" s="44"/>
      <c r="AC82" s="44"/>
      <c r="AD82" s="44"/>
      <c r="AE82" s="44"/>
      <c r="AF82" s="44"/>
      <c r="AG82" s="44"/>
      <c r="AH82" s="116"/>
      <c r="AI82" s="117"/>
      <c r="AJ82" s="44"/>
      <c r="AK82" s="116"/>
      <c r="AL82" s="118" t="s">
        <v>43</v>
      </c>
      <c r="AN82" s="51"/>
      <c r="AO82"/>
      <c r="AP82" s="52"/>
      <c r="AQ82" s="52"/>
      <c r="AR82" s="52"/>
      <c r="AS82" s="52"/>
      <c r="AT82" s="52"/>
      <c r="AU82" s="52"/>
      <c r="AV82" s="52"/>
      <c r="AW82" s="52"/>
      <c r="AX82" s="52"/>
    </row>
    <row r="83" spans="1:50" ht="12.9" customHeight="1" x14ac:dyDescent="0.3">
      <c r="A83" s="115"/>
      <c r="B83" s="149"/>
      <c r="C83" s="53" t="s">
        <v>43</v>
      </c>
      <c r="D83" s="53"/>
      <c r="E83" s="53"/>
      <c r="F83" s="53"/>
      <c r="G83" s="53"/>
      <c r="H83" s="53"/>
      <c r="I83" s="53"/>
      <c r="J83" s="53"/>
      <c r="K83" s="53"/>
      <c r="L83" s="150"/>
      <c r="M83" s="151"/>
      <c r="N83" s="53"/>
      <c r="O83" s="152"/>
      <c r="P83" s="147"/>
      <c r="Q83" s="52"/>
      <c r="R83" s="52"/>
      <c r="S83" s="52"/>
      <c r="T83" s="52"/>
      <c r="U83" s="52"/>
      <c r="V83" s="52"/>
      <c r="W83" s="52"/>
      <c r="X83" s="115"/>
      <c r="Y83" s="136" t="s">
        <v>43</v>
      </c>
      <c r="Z83" s="53"/>
      <c r="AA83" s="53"/>
      <c r="AB83" s="53"/>
      <c r="AC83" s="53"/>
      <c r="AD83" s="53"/>
      <c r="AE83" s="53"/>
      <c r="AF83" s="53"/>
      <c r="AG83" s="53"/>
      <c r="AH83" s="150"/>
      <c r="AI83" s="151"/>
      <c r="AJ83" s="53"/>
      <c r="AK83" s="150"/>
      <c r="AL83" s="118" t="s">
        <v>43</v>
      </c>
      <c r="AN83" s="51"/>
      <c r="AO83"/>
      <c r="AP83" s="52"/>
      <c r="AQ83" s="52"/>
      <c r="AR83" s="52"/>
      <c r="AS83" s="52"/>
      <c r="AT83" s="52"/>
      <c r="AU83" s="52"/>
      <c r="AV83" s="52"/>
      <c r="AW83" s="52"/>
      <c r="AX83" s="52"/>
    </row>
    <row r="84" spans="1:50" ht="12.9" customHeight="1" x14ac:dyDescent="0.3">
      <c r="A84" s="115"/>
      <c r="B84" s="12"/>
      <c r="C84" s="44"/>
      <c r="D84" s="44"/>
      <c r="E84" s="44"/>
      <c r="F84" s="44"/>
      <c r="G84" s="44"/>
      <c r="H84" s="44"/>
      <c r="I84" s="44"/>
      <c r="J84" s="44"/>
      <c r="K84" s="44"/>
      <c r="L84" s="116"/>
      <c r="M84" s="117"/>
      <c r="N84" s="44"/>
      <c r="O84" s="118"/>
      <c r="P84" s="147"/>
      <c r="Q84" s="52" t="s">
        <v>147</v>
      </c>
      <c r="R84" s="52"/>
      <c r="S84" s="52"/>
      <c r="T84" s="52"/>
      <c r="U84" s="52"/>
      <c r="V84" s="52"/>
      <c r="W84" s="52"/>
      <c r="X84" s="115"/>
      <c r="Y84" s="125"/>
      <c r="Z84" s="44"/>
      <c r="AA84" s="44"/>
      <c r="AB84" s="44"/>
      <c r="AC84" s="44"/>
      <c r="AD84" s="44"/>
      <c r="AE84" s="44"/>
      <c r="AF84" s="44"/>
      <c r="AG84" s="44"/>
      <c r="AH84" s="116"/>
      <c r="AI84" s="117"/>
      <c r="AJ84" s="44"/>
      <c r="AK84" s="116"/>
      <c r="AL84" s="118"/>
      <c r="AN84" s="51" t="s">
        <v>91</v>
      </c>
      <c r="AO84"/>
      <c r="AP84" s="52"/>
      <c r="AQ84" s="52"/>
      <c r="AR84" s="52"/>
      <c r="AS84" s="52"/>
      <c r="AT84" s="52"/>
      <c r="AU84" s="52"/>
      <c r="AV84" s="52"/>
      <c r="AW84" s="52"/>
      <c r="AX84" s="52"/>
    </row>
    <row r="85" spans="1:50" ht="12.9" customHeight="1" x14ac:dyDescent="0.3">
      <c r="A85" s="153"/>
      <c r="B85" s="54"/>
      <c r="C85" s="55"/>
      <c r="D85" s="55"/>
      <c r="E85" s="55"/>
      <c r="F85" s="55"/>
      <c r="G85" s="55"/>
      <c r="H85" s="55"/>
      <c r="I85" s="55"/>
      <c r="J85" s="55"/>
      <c r="K85" s="55"/>
      <c r="L85" s="154"/>
      <c r="M85" s="155"/>
      <c r="N85" s="55"/>
      <c r="O85" s="156"/>
      <c r="P85" s="147"/>
      <c r="Q85" s="52" t="s">
        <v>148</v>
      </c>
      <c r="R85" s="52"/>
      <c r="S85" s="52"/>
      <c r="T85" s="52"/>
      <c r="U85" s="52"/>
      <c r="V85" s="52"/>
      <c r="W85" s="52"/>
      <c r="X85" s="153"/>
      <c r="Y85" s="157"/>
      <c r="Z85" s="55"/>
      <c r="AA85" s="55"/>
      <c r="AB85" s="55"/>
      <c r="AC85" s="55"/>
      <c r="AD85" s="55"/>
      <c r="AE85" s="55"/>
      <c r="AF85" s="55"/>
      <c r="AG85" s="55"/>
      <c r="AH85" s="154"/>
      <c r="AI85" s="155"/>
      <c r="AJ85" s="55"/>
      <c r="AK85" s="154"/>
      <c r="AL85" s="156"/>
      <c r="AN85" s="51" t="s">
        <v>45</v>
      </c>
      <c r="AO85"/>
      <c r="AP85" s="52"/>
      <c r="AQ85" s="52"/>
      <c r="AR85" s="52"/>
      <c r="AS85" s="52"/>
      <c r="AT85" s="52"/>
      <c r="AU85" s="52"/>
      <c r="AV85" s="52"/>
      <c r="AW85" s="52"/>
      <c r="AX85" s="52"/>
    </row>
    <row r="86" spans="1:50" ht="15" thickBot="1" x14ac:dyDescent="0.35">
      <c r="A86" s="158"/>
      <c r="B86" s="159" t="s">
        <v>140</v>
      </c>
      <c r="C86" s="160"/>
      <c r="D86" s="160"/>
      <c r="E86" s="160"/>
      <c r="F86" s="160"/>
      <c r="G86" s="160"/>
      <c r="H86" s="160"/>
      <c r="I86" s="160"/>
      <c r="J86" s="160"/>
      <c r="K86" s="160"/>
      <c r="L86" s="161"/>
      <c r="M86" s="162"/>
      <c r="N86" s="160"/>
      <c r="O86" s="52"/>
      <c r="P86" s="52"/>
      <c r="Q86" s="52"/>
      <c r="R86" s="52"/>
      <c r="S86" s="52"/>
      <c r="T86" s="52"/>
      <c r="U86" s="52"/>
      <c r="V86" s="52"/>
      <c r="W86" s="52"/>
      <c r="X86" s="144"/>
      <c r="Y86" s="163"/>
      <c r="Z86" s="160"/>
      <c r="AA86" s="160"/>
      <c r="AB86" s="160"/>
      <c r="AC86" s="160"/>
      <c r="AD86" s="160"/>
      <c r="AE86" s="160"/>
      <c r="AF86" s="160"/>
      <c r="AG86" s="160"/>
      <c r="AH86" s="161"/>
      <c r="AI86" s="162"/>
      <c r="AJ86" s="164"/>
      <c r="AK86" s="52"/>
      <c r="AL86" s="52"/>
      <c r="AO86"/>
      <c r="AP86" s="52"/>
      <c r="AQ86" s="52"/>
      <c r="AR86" s="52"/>
      <c r="AS86" s="52"/>
      <c r="AT86" s="52"/>
      <c r="AU86" s="52"/>
      <c r="AV86" s="52"/>
      <c r="AW86" s="52"/>
      <c r="AX86" s="52"/>
    </row>
    <row r="87" spans="1:50" ht="8.25" customHeight="1" thickTop="1" x14ac:dyDescent="0.3"/>
    <row r="88" spans="1:50" s="30" customFormat="1" ht="19.2" x14ac:dyDescent="0.3">
      <c r="C88" s="32" t="s">
        <v>149</v>
      </c>
      <c r="D88" s="32"/>
      <c r="E88" s="32"/>
      <c r="F88" s="32"/>
      <c r="G88" s="1"/>
      <c r="H88" s="1"/>
      <c r="I88" s="1"/>
      <c r="J88" s="32"/>
      <c r="K88" s="36"/>
      <c r="L88" s="36" t="s">
        <v>150</v>
      </c>
      <c r="N88" s="36"/>
      <c r="O88" s="36"/>
      <c r="P88" s="36"/>
      <c r="Q88" s="36" t="s">
        <v>151</v>
      </c>
      <c r="R88" s="36"/>
      <c r="S88" s="36"/>
      <c r="T88" s="36"/>
      <c r="U88" s="36"/>
      <c r="V88" s="36"/>
      <c r="W88" s="36"/>
      <c r="X88" s="36"/>
      <c r="Y88" s="60"/>
      <c r="Z88" s="36"/>
      <c r="AL88" s="36"/>
      <c r="AM88" s="36"/>
      <c r="AN88" s="51" t="s">
        <v>139</v>
      </c>
      <c r="AO88" s="36"/>
      <c r="AP88" s="36"/>
      <c r="AQ88" s="36"/>
      <c r="AR88" s="36"/>
      <c r="AS88" s="36"/>
      <c r="AT88" s="36"/>
      <c r="AU88" s="36"/>
      <c r="AV88" s="36"/>
      <c r="AW88" s="36"/>
      <c r="AX88" s="36"/>
    </row>
    <row r="89" spans="1:50" ht="13.5" customHeight="1" x14ac:dyDescent="0.3">
      <c r="D89" s="182"/>
      <c r="E89" s="182"/>
      <c r="F89" s="182"/>
      <c r="G89" s="182" t="s">
        <v>152</v>
      </c>
      <c r="H89" s="182"/>
      <c r="I89" s="182"/>
      <c r="Q89" s="56" t="s">
        <v>46</v>
      </c>
      <c r="AN89" s="56" t="s">
        <v>46</v>
      </c>
    </row>
  </sheetData>
  <mergeCells count="76">
    <mergeCell ref="AM79:AN79"/>
    <mergeCell ref="AM77:AN77"/>
    <mergeCell ref="T69:T70"/>
    <mergeCell ref="AQ69:AQ70"/>
    <mergeCell ref="P70:S70"/>
    <mergeCell ref="AM73:AN73"/>
    <mergeCell ref="AM74:AN74"/>
    <mergeCell ref="AM75:AN75"/>
    <mergeCell ref="T62:T63"/>
    <mergeCell ref="AQ62:AQ63"/>
    <mergeCell ref="T64:T65"/>
    <mergeCell ref="AQ64:AQ65"/>
    <mergeCell ref="T67:T68"/>
    <mergeCell ref="AQ67:AQ68"/>
    <mergeCell ref="P60:S60"/>
    <mergeCell ref="T60:T61"/>
    <mergeCell ref="AQ60:AQ61"/>
    <mergeCell ref="O52:O54"/>
    <mergeCell ref="P52:V54"/>
    <mergeCell ref="X52:X54"/>
    <mergeCell ref="Y52:AH52"/>
    <mergeCell ref="AI52:AI54"/>
    <mergeCell ref="AJ52:AJ54"/>
    <mergeCell ref="AK52:AK54"/>
    <mergeCell ref="AL52:AL54"/>
    <mergeCell ref="AM52:AS54"/>
    <mergeCell ref="P59:S59"/>
    <mergeCell ref="AM59:AP59"/>
    <mergeCell ref="P29:S29"/>
    <mergeCell ref="AL29:AO29"/>
    <mergeCell ref="AL32:AM32"/>
    <mergeCell ref="A52:A54"/>
    <mergeCell ref="B52:B54"/>
    <mergeCell ref="C52:L52"/>
    <mergeCell ref="M52:M54"/>
    <mergeCell ref="N52:N54"/>
    <mergeCell ref="AL34:AM34"/>
    <mergeCell ref="AL36:AM36"/>
    <mergeCell ref="A47:AX47"/>
    <mergeCell ref="P49:Q49"/>
    <mergeCell ref="AN49:AO49"/>
    <mergeCell ref="AL33:AM33"/>
    <mergeCell ref="T28:T29"/>
    <mergeCell ref="AP28:AP29"/>
    <mergeCell ref="T21:T22"/>
    <mergeCell ref="AP21:AP22"/>
    <mergeCell ref="T23:T24"/>
    <mergeCell ref="AP23:AP24"/>
    <mergeCell ref="T26:T27"/>
    <mergeCell ref="AP26:AP27"/>
    <mergeCell ref="AP19:AP20"/>
    <mergeCell ref="P11:V13"/>
    <mergeCell ref="X11:X13"/>
    <mergeCell ref="Y11:AH11"/>
    <mergeCell ref="AI11:AI13"/>
    <mergeCell ref="AJ11:AJ13"/>
    <mergeCell ref="AK11:AK13"/>
    <mergeCell ref="P18:S18"/>
    <mergeCell ref="AL18:AO18"/>
    <mergeCell ref="P19:S19"/>
    <mergeCell ref="T19:T20"/>
    <mergeCell ref="AL19:AO19"/>
    <mergeCell ref="O11:O13"/>
    <mergeCell ref="A1:AR1"/>
    <mergeCell ref="A2:AR2"/>
    <mergeCell ref="A3:AR3"/>
    <mergeCell ref="A4:AR4"/>
    <mergeCell ref="A6:AR6"/>
    <mergeCell ref="P8:Q8"/>
    <mergeCell ref="AN8:AO8"/>
    <mergeCell ref="A11:A13"/>
    <mergeCell ref="B11:B13"/>
    <mergeCell ref="C11:L11"/>
    <mergeCell ref="M11:M13"/>
    <mergeCell ref="N11:N13"/>
    <mergeCell ref="AL11:AR13"/>
  </mergeCells>
  <pageMargins left="0.5" right="0.7" top="0.39" bottom="0.25" header="0.3" footer="0.3"/>
  <pageSetup paperSize="5" orientation="landscape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R76"/>
  <sheetViews>
    <sheetView workbookViewId="0">
      <selection activeCell="A6" sqref="A6"/>
    </sheetView>
  </sheetViews>
  <sheetFormatPr defaultRowHeight="14.4" x14ac:dyDescent="0.3"/>
  <cols>
    <col min="1" max="1" width="3.6640625" customWidth="1"/>
    <col min="2" max="2" width="17.33203125" customWidth="1"/>
    <col min="3" max="3" width="9.6640625" customWidth="1"/>
    <col min="4" max="4" width="17" customWidth="1"/>
    <col min="5" max="5" width="8.44140625" customWidth="1"/>
    <col min="6" max="6" width="12.5546875" customWidth="1"/>
    <col min="7" max="8" width="8.6640625" customWidth="1"/>
    <col min="9" max="9" width="14.44140625" customWidth="1"/>
    <col min="10" max="10" width="1" customWidth="1"/>
    <col min="11" max="11" width="3" customWidth="1"/>
    <col min="12" max="12" width="6" customWidth="1"/>
    <col min="13" max="13" width="9.33203125" customWidth="1"/>
    <col min="14" max="14" width="14" customWidth="1"/>
    <col min="15" max="15" width="5.6640625" customWidth="1"/>
    <col min="16" max="16" width="7.33203125" customWidth="1"/>
    <col min="17" max="17" width="7.109375" customWidth="1"/>
    <col min="18" max="18" width="7" customWidth="1"/>
  </cols>
  <sheetData>
    <row r="1" spans="1:44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" customHeight="1" x14ac:dyDescent="0.3">
      <c r="A2" s="526" t="s">
        <v>34</v>
      </c>
      <c r="B2" s="526"/>
      <c r="C2" s="526"/>
      <c r="D2" s="526"/>
      <c r="E2" s="526"/>
      <c r="F2" s="526"/>
      <c r="G2" s="526"/>
      <c r="H2" s="526"/>
      <c r="I2" s="526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3"/>
    <row r="5" spans="1:44" x14ac:dyDescent="0.3">
      <c r="A5" s="577" t="s">
        <v>11</v>
      </c>
      <c r="B5" s="577"/>
      <c r="C5" s="577"/>
      <c r="D5" s="577"/>
      <c r="E5" s="577"/>
      <c r="F5" s="577"/>
      <c r="G5" s="577"/>
      <c r="H5" s="577"/>
      <c r="I5" s="577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3">
      <c r="A6" s="79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24" t="s">
        <v>94</v>
      </c>
      <c r="B7" s="524" t="s">
        <v>14</v>
      </c>
      <c r="C7" s="579" t="s">
        <v>15</v>
      </c>
      <c r="D7" s="581" t="s">
        <v>7</v>
      </c>
      <c r="E7" s="512" t="s">
        <v>8</v>
      </c>
      <c r="F7" s="579" t="s">
        <v>16</v>
      </c>
      <c r="G7" s="512" t="s">
        <v>17</v>
      </c>
      <c r="H7" s="512" t="s">
        <v>95</v>
      </c>
      <c r="I7" s="524" t="s">
        <v>18</v>
      </c>
    </row>
    <row r="8" spans="1:44" s="1" customFormat="1" ht="15" customHeight="1" thickBot="1" x14ac:dyDescent="0.25">
      <c r="A8" s="578"/>
      <c r="B8" s="578"/>
      <c r="C8" s="580"/>
      <c r="D8" s="582"/>
      <c r="E8" s="513" t="s">
        <v>9</v>
      </c>
      <c r="F8" s="580"/>
      <c r="G8" s="513" t="s">
        <v>10</v>
      </c>
      <c r="H8" s="513" t="s">
        <v>96</v>
      </c>
      <c r="I8" s="583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1.4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1.4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1.4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1.4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1.4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1.4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1.4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1.4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1.4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1.4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1.4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1.4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1.4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1.4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1.4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1.4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1.4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1.4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1.4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1.4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1.4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1.4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1.4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3.2" x14ac:dyDescent="0.25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1.4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1.4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3.2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1.4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1.4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1.4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1.4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1.4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1.4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1.4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1.4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1.4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1.4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5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5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5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5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5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5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5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3.2" x14ac:dyDescent="0.25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5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5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3.2" x14ac:dyDescent="0.25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5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5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3.2" x14ac:dyDescent="0.25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5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3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3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3">
      <c r="G71" s="30" t="s">
        <v>98</v>
      </c>
    </row>
    <row r="75" spans="1:21" x14ac:dyDescent="0.3">
      <c r="G75" t="s">
        <v>99</v>
      </c>
    </row>
    <row r="76" spans="1:21" x14ac:dyDescent="0.3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activeCell="R8" sqref="R8:R39"/>
    </sheetView>
  </sheetViews>
  <sheetFormatPr defaultRowHeight="14.4" x14ac:dyDescent="0.3"/>
  <cols>
    <col min="1" max="1" width="3.6640625" customWidth="1"/>
    <col min="2" max="2" width="25.44140625" customWidth="1"/>
    <col min="3" max="3" width="3.109375" style="28" customWidth="1"/>
    <col min="4" max="5" width="3.6640625" style="37" customWidth="1"/>
    <col min="6" max="7" width="3.6640625" style="213" customWidth="1"/>
    <col min="8" max="8" width="4.33203125" style="37" customWidth="1"/>
    <col min="9" max="10" width="4.109375" style="37" customWidth="1"/>
    <col min="11" max="13" width="4.6640625" customWidth="1"/>
    <col min="14" max="17" width="3.6640625" style="37" customWidth="1"/>
    <col min="18" max="20" width="4.6640625" style="37" customWidth="1"/>
    <col min="21" max="21" width="2.109375" customWidth="1"/>
    <col min="22" max="22" width="3.6640625" customWidth="1"/>
    <col min="23" max="23" width="18.6640625" customWidth="1"/>
    <col min="24" max="24" width="6.33203125" customWidth="1"/>
    <col min="25" max="25" width="21.109375" customWidth="1"/>
    <col min="26" max="26" width="18.5546875" customWidth="1"/>
    <col min="27" max="27" width="38.109375" customWidth="1"/>
    <col min="28" max="28" width="7.109375" customWidth="1"/>
  </cols>
  <sheetData>
    <row r="1" spans="1:33" s="2" customFormat="1" ht="13.8" x14ac:dyDescent="0.25">
      <c r="A1" s="627" t="s">
        <v>177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W1" s="615" t="s">
        <v>161</v>
      </c>
      <c r="X1" s="615"/>
      <c r="Y1" s="615"/>
      <c r="Z1" s="615"/>
      <c r="AA1" s="615"/>
    </row>
    <row r="2" spans="1:33" s="2" customFormat="1" ht="13.8" x14ac:dyDescent="0.25">
      <c r="A2" s="615" t="s">
        <v>161</v>
      </c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W2" s="616" t="s">
        <v>217</v>
      </c>
      <c r="X2" s="616"/>
      <c r="Y2" s="616"/>
      <c r="Z2" s="616"/>
      <c r="AA2" s="616"/>
    </row>
    <row r="3" spans="1:33" s="2" customFormat="1" x14ac:dyDescent="0.3">
      <c r="A3" s="628" t="s">
        <v>217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  <c r="V3"/>
      <c r="W3"/>
      <c r="X3"/>
      <c r="Y3"/>
      <c r="Z3"/>
      <c r="AA3"/>
    </row>
    <row r="4" spans="1:33" s="2" customFormat="1" ht="17.25" customHeight="1" x14ac:dyDescent="0.3">
      <c r="A4" s="3" t="s">
        <v>22</v>
      </c>
      <c r="B4" s="4"/>
      <c r="C4" s="442" t="s">
        <v>23</v>
      </c>
      <c r="D4" s="285" t="str">
        <f>D.Hadir_7A!E7</f>
        <v>7A</v>
      </c>
      <c r="E4" s="286"/>
      <c r="F4" s="287"/>
      <c r="G4" s="288"/>
      <c r="H4" s="289"/>
      <c r="I4" s="288"/>
      <c r="J4" s="289"/>
      <c r="K4" s="4"/>
      <c r="L4" s="4"/>
      <c r="M4" s="285" t="s">
        <v>20</v>
      </c>
      <c r="N4" s="289"/>
      <c r="P4" s="288" t="s">
        <v>19</v>
      </c>
      <c r="Q4" s="289" t="str">
        <f>D.Hadir_7A!E6</f>
        <v xml:space="preserve">. . . . . . . . . . . . . . . . </v>
      </c>
      <c r="S4" s="289"/>
      <c r="T4" s="289"/>
      <c r="W4" s="3" t="s">
        <v>178</v>
      </c>
      <c r="X4" s="290" t="str">
        <f>D4</f>
        <v>7A</v>
      </c>
      <c r="Y4" s="4"/>
      <c r="Z4" s="291" t="s">
        <v>179</v>
      </c>
      <c r="AA4" s="292" t="str">
        <f>Q5</f>
        <v>I (Ganjil)</v>
      </c>
      <c r="AB4"/>
    </row>
    <row r="5" spans="1:33" s="2" customFormat="1" ht="12.75" customHeight="1" thickBot="1" x14ac:dyDescent="0.35">
      <c r="A5" s="3" t="s">
        <v>24</v>
      </c>
      <c r="B5" s="4"/>
      <c r="C5" s="442" t="s">
        <v>19</v>
      </c>
      <c r="D5" s="285">
        <v>66</v>
      </c>
      <c r="E5" s="286"/>
      <c r="F5" s="287"/>
      <c r="G5" s="288"/>
      <c r="H5" s="289"/>
      <c r="I5" s="288"/>
      <c r="J5" s="289"/>
      <c r="K5" s="10"/>
      <c r="L5" s="4"/>
      <c r="M5" s="285" t="s">
        <v>21</v>
      </c>
      <c r="N5" s="289"/>
      <c r="P5" s="288" t="s">
        <v>19</v>
      </c>
      <c r="Q5" s="289" t="str">
        <f>D.Hadir_7A!E8</f>
        <v>I (Ganjil)</v>
      </c>
      <c r="S5" s="289"/>
      <c r="T5" s="289"/>
      <c r="W5" s="10" t="s">
        <v>180</v>
      </c>
      <c r="X5" s="506" t="str">
        <f>Q4</f>
        <v xml:space="preserve">. . . . . . . . . . . . . . . . </v>
      </c>
      <c r="AB5"/>
      <c r="AC5" s="10"/>
      <c r="AD5"/>
      <c r="AE5" s="291"/>
      <c r="AF5" s="28"/>
      <c r="AG5" s="293"/>
    </row>
    <row r="6" spans="1:33" s="2" customFormat="1" ht="12" customHeight="1" x14ac:dyDescent="0.3">
      <c r="A6" s="619" t="s">
        <v>0</v>
      </c>
      <c r="B6" s="629" t="s">
        <v>4</v>
      </c>
      <c r="C6" s="630" t="s">
        <v>1</v>
      </c>
      <c r="D6" s="624" t="s">
        <v>32</v>
      </c>
      <c r="E6" s="624"/>
      <c r="F6" s="624"/>
      <c r="G6" s="624"/>
      <c r="H6" s="624"/>
      <c r="I6" s="624"/>
      <c r="J6" s="632"/>
      <c r="K6" s="633" t="s">
        <v>30</v>
      </c>
      <c r="L6" s="634"/>
      <c r="M6" s="621" t="s">
        <v>2</v>
      </c>
      <c r="N6" s="623" t="s">
        <v>181</v>
      </c>
      <c r="O6" s="624"/>
      <c r="P6" s="624"/>
      <c r="Q6" s="624"/>
      <c r="R6" s="625" t="s">
        <v>31</v>
      </c>
      <c r="S6" s="626"/>
      <c r="T6" s="617" t="s">
        <v>2</v>
      </c>
      <c r="V6" s="619" t="s">
        <v>0</v>
      </c>
      <c r="W6" s="607" t="s">
        <v>182</v>
      </c>
      <c r="X6" s="608"/>
      <c r="Y6" s="608"/>
      <c r="Z6" s="608"/>
      <c r="AA6" s="609"/>
      <c r="AB6"/>
    </row>
    <row r="7" spans="1:33" s="2" customFormat="1" ht="14.25" customHeight="1" thickBot="1" x14ac:dyDescent="0.35">
      <c r="A7" s="620"/>
      <c r="B7" s="553"/>
      <c r="C7" s="631"/>
      <c r="D7" s="449" t="s">
        <v>188</v>
      </c>
      <c r="E7" s="450" t="s">
        <v>189</v>
      </c>
      <c r="F7" s="449" t="s">
        <v>190</v>
      </c>
      <c r="G7" s="450" t="s">
        <v>191</v>
      </c>
      <c r="H7" s="451" t="s">
        <v>28</v>
      </c>
      <c r="I7" s="452" t="s">
        <v>26</v>
      </c>
      <c r="J7" s="453" t="s">
        <v>27</v>
      </c>
      <c r="K7" s="454" t="s">
        <v>186</v>
      </c>
      <c r="L7" s="455" t="s">
        <v>187</v>
      </c>
      <c r="M7" s="622"/>
      <c r="N7" s="456" t="s">
        <v>183</v>
      </c>
      <c r="O7" s="456" t="s">
        <v>184</v>
      </c>
      <c r="P7" s="457" t="s">
        <v>185</v>
      </c>
      <c r="Q7" s="457" t="s">
        <v>222</v>
      </c>
      <c r="R7" s="458" t="s">
        <v>186</v>
      </c>
      <c r="S7" s="456" t="s">
        <v>187</v>
      </c>
      <c r="T7" s="618"/>
      <c r="V7" s="620"/>
      <c r="W7" s="610" t="s">
        <v>193</v>
      </c>
      <c r="X7" s="611"/>
      <c r="Y7" s="612"/>
      <c r="Z7" s="613" t="s">
        <v>192</v>
      </c>
      <c r="AA7" s="614"/>
      <c r="AB7"/>
    </row>
    <row r="8" spans="1:33" s="2" customFormat="1" ht="15" customHeight="1" thickBot="1" x14ac:dyDescent="0.3">
      <c r="A8" s="371" t="s">
        <v>194</v>
      </c>
      <c r="B8" s="475" t="s">
        <v>224</v>
      </c>
      <c r="C8" s="477" t="s">
        <v>12</v>
      </c>
      <c r="D8" s="394">
        <f>+Nilai_P_7A!K11</f>
        <v>84</v>
      </c>
      <c r="E8" s="380">
        <f>Nilai_P_7A!S11</f>
        <v>67</v>
      </c>
      <c r="F8" s="384">
        <f>Nilai_P_7A!AA11</f>
        <v>87</v>
      </c>
      <c r="G8" s="380">
        <f>Nilai_P_7A!AI11</f>
        <v>80</v>
      </c>
      <c r="H8" s="699">
        <f>Nilai_P_7A!AJ11</f>
        <v>79.5</v>
      </c>
      <c r="I8" s="380">
        <f>Nilai_P_7A!AK11</f>
        <v>78</v>
      </c>
      <c r="J8" s="445">
        <f>Nilai_P_7A!AL11</f>
        <v>66</v>
      </c>
      <c r="K8" s="378">
        <f>+Nilai_P_7A!AM11</f>
        <v>75.75</v>
      </c>
      <c r="L8" s="447" t="str">
        <f>IF(K8&lt;66,"D",IF(K8&lt;78,"C",IF(K8&lt;89,"B","A")))</f>
        <v>C</v>
      </c>
      <c r="M8" s="376" t="str">
        <f>IF(K8&gt;$D$5,"T","TT")</f>
        <v>T</v>
      </c>
      <c r="N8" s="394">
        <f>Nilai_K_7A!K11</f>
        <v>88</v>
      </c>
      <c r="O8" s="380">
        <f>Nilai_K_7A!S11</f>
        <v>70</v>
      </c>
      <c r="P8" s="381">
        <f>Nilai_K_7A!AA11</f>
        <v>69</v>
      </c>
      <c r="Q8" s="423">
        <f>Nilai_K_7A!AI11</f>
        <v>88</v>
      </c>
      <c r="R8" s="448">
        <f>Nilai_K_7A!AJ11</f>
        <v>78.75</v>
      </c>
      <c r="S8" s="447" t="str">
        <f t="shared" ref="S8:S35" si="0">IF(R8&lt;66,"D",IF(R8&lt;78,"C",IF(R8&lt;89,"B","A")))</f>
        <v>B</v>
      </c>
      <c r="T8" s="376" t="str">
        <f>IF(R8&gt;=D5,"T","TT")</f>
        <v>T</v>
      </c>
      <c r="V8" s="315" t="s">
        <v>194</v>
      </c>
      <c r="W8" s="696" t="s">
        <v>429</v>
      </c>
      <c r="X8" s="697"/>
      <c r="Y8" s="698"/>
      <c r="Z8" s="584" t="s">
        <v>427</v>
      </c>
      <c r="AA8" s="585"/>
      <c r="AB8" s="588"/>
    </row>
    <row r="9" spans="1:33" s="2" customFormat="1" ht="15" customHeight="1" thickBot="1" x14ac:dyDescent="0.3">
      <c r="A9" s="307">
        <v>2</v>
      </c>
      <c r="B9" s="478" t="s">
        <v>225</v>
      </c>
      <c r="C9" s="479" t="s">
        <v>12</v>
      </c>
      <c r="D9" s="394">
        <f>+Nilai_P_7A!K12</f>
        <v>92</v>
      </c>
      <c r="E9" s="380">
        <f>Nilai_P_7A!S12</f>
        <v>95</v>
      </c>
      <c r="F9" s="384">
        <f>Nilai_P_7A!AA12</f>
        <v>90</v>
      </c>
      <c r="G9" s="380" t="e">
        <f>Nilai_P_7A!AI12</f>
        <v>#DIV/0!</v>
      </c>
      <c r="H9" s="699" t="e">
        <f>Nilai_P_7A!AJ12</f>
        <v>#DIV/0!</v>
      </c>
      <c r="I9" s="380">
        <f>Nilai_P_7A!AK12</f>
        <v>0</v>
      </c>
      <c r="J9" s="445">
        <f>Nilai_P_7A!AL12</f>
        <v>0</v>
      </c>
      <c r="K9" s="378" t="e">
        <f>+Nilai_P_7A!AM12</f>
        <v>#DIV/0!</v>
      </c>
      <c r="L9" s="414" t="e">
        <f t="shared" ref="L9:L35" si="1">IF(K9&lt;66,"D",IF(K9&lt;78,"C",IF(K9&lt;89,"B","A")))</f>
        <v>#DIV/0!</v>
      </c>
      <c r="M9" s="379" t="e">
        <f>IF(K9&gt;$D$5,"T","TT")</f>
        <v>#DIV/0!</v>
      </c>
      <c r="N9" s="394" t="e">
        <f>Nilai_K_7A!K12</f>
        <v>#DIV/0!</v>
      </c>
      <c r="O9" s="380" t="e">
        <f>Nilai_K_7A!S12</f>
        <v>#DIV/0!</v>
      </c>
      <c r="P9" s="381" t="e">
        <f>Nilai_K_7A!AA12</f>
        <v>#DIV/0!</v>
      </c>
      <c r="Q9" s="423" t="e">
        <f>Nilai_K_7A!AI12</f>
        <v>#DIV/0!</v>
      </c>
      <c r="R9" s="448" t="e">
        <f>Nilai_K_7A!AJ12</f>
        <v>#DIV/0!</v>
      </c>
      <c r="S9" s="414" t="e">
        <f t="shared" si="0"/>
        <v>#DIV/0!</v>
      </c>
      <c r="T9" s="379" t="e">
        <f t="shared" ref="T9:T35" si="2">IF(R9&gt;=D6,"T","TT")</f>
        <v>#DIV/0!</v>
      </c>
      <c r="V9" s="315">
        <v>2</v>
      </c>
      <c r="W9" s="696" t="s">
        <v>428</v>
      </c>
      <c r="X9" s="697"/>
      <c r="Y9" s="698"/>
      <c r="Z9" s="584" t="s">
        <v>431</v>
      </c>
      <c r="AA9" s="585"/>
      <c r="AB9" s="588"/>
    </row>
    <row r="10" spans="1:33" s="2" customFormat="1" ht="15" customHeight="1" x14ac:dyDescent="0.25">
      <c r="A10" s="307">
        <v>3</v>
      </c>
      <c r="B10" s="478" t="s">
        <v>226</v>
      </c>
      <c r="C10" s="479" t="s">
        <v>6</v>
      </c>
      <c r="D10" s="394" t="e">
        <f>+Nilai_P_7A!K13</f>
        <v>#DIV/0!</v>
      </c>
      <c r="E10" s="380" t="e">
        <f>Nilai_P_7A!S13</f>
        <v>#DIV/0!</v>
      </c>
      <c r="F10" s="384" t="e">
        <f>Nilai_P_7A!AA13</f>
        <v>#DIV/0!</v>
      </c>
      <c r="G10" s="380" t="e">
        <f>Nilai_P_7A!AI13</f>
        <v>#DIV/0!</v>
      </c>
      <c r="H10" s="699" t="e">
        <f>Nilai_P_7A!AJ13</f>
        <v>#DIV/0!</v>
      </c>
      <c r="I10" s="380">
        <f>Nilai_P_7A!AK13</f>
        <v>0</v>
      </c>
      <c r="J10" s="445">
        <f>Nilai_P_7A!AL13</f>
        <v>0</v>
      </c>
      <c r="K10" s="378" t="e">
        <f>+Nilai_P_7A!AM13</f>
        <v>#DIV/0!</v>
      </c>
      <c r="L10" s="414" t="e">
        <f t="shared" si="1"/>
        <v>#DIV/0!</v>
      </c>
      <c r="M10" s="379" t="e">
        <f t="shared" ref="M10:M35" si="3">IF(K10&gt;$D$5,"T","TT")</f>
        <v>#DIV/0!</v>
      </c>
      <c r="N10" s="394" t="e">
        <f>Nilai_K_7A!K13</f>
        <v>#DIV/0!</v>
      </c>
      <c r="O10" s="380" t="e">
        <f>Nilai_K_7A!S13</f>
        <v>#DIV/0!</v>
      </c>
      <c r="P10" s="381" t="e">
        <f>Nilai_K_7A!AA13</f>
        <v>#DIV/0!</v>
      </c>
      <c r="Q10" s="423" t="e">
        <f>Nilai_K_7A!AI13</f>
        <v>#DIV/0!</v>
      </c>
      <c r="R10" s="448" t="e">
        <f>Nilai_K_7A!AJ13</f>
        <v>#DIV/0!</v>
      </c>
      <c r="S10" s="414" t="e">
        <f t="shared" si="0"/>
        <v>#DIV/0!</v>
      </c>
      <c r="T10" s="379" t="e">
        <f t="shared" si="2"/>
        <v>#DIV/0!</v>
      </c>
      <c r="V10" s="315">
        <v>3</v>
      </c>
      <c r="W10" s="696" t="s">
        <v>430</v>
      </c>
      <c r="X10" s="697"/>
      <c r="Y10" s="698"/>
      <c r="Z10" s="584" t="s">
        <v>432</v>
      </c>
      <c r="AA10" s="585"/>
      <c r="AB10" s="588"/>
    </row>
    <row r="11" spans="1:33" s="2" customFormat="1" ht="15" customHeight="1" x14ac:dyDescent="0.3">
      <c r="A11" s="307">
        <v>4</v>
      </c>
      <c r="B11" s="478" t="s">
        <v>227</v>
      </c>
      <c r="C11" s="479" t="s">
        <v>6</v>
      </c>
      <c r="D11" s="394" t="e">
        <f>+Nilai_P_7A!K14</f>
        <v>#DIV/0!</v>
      </c>
      <c r="E11" s="380" t="e">
        <f>Nilai_P_7A!S14</f>
        <v>#DIV/0!</v>
      </c>
      <c r="F11" s="384" t="e">
        <f>Nilai_P_7A!AA14</f>
        <v>#DIV/0!</v>
      </c>
      <c r="G11" s="380" t="e">
        <f>Nilai_P_7A!AI14</f>
        <v>#DIV/0!</v>
      </c>
      <c r="H11" s="699" t="e">
        <f>Nilai_P_7A!AJ14</f>
        <v>#DIV/0!</v>
      </c>
      <c r="I11" s="380">
        <f>Nilai_P_7A!AK14</f>
        <v>0</v>
      </c>
      <c r="J11" s="445">
        <f>Nilai_P_7A!AL14</f>
        <v>0</v>
      </c>
      <c r="K11" s="378" t="e">
        <f>+Nilai_P_7A!AM14</f>
        <v>#DIV/0!</v>
      </c>
      <c r="L11" s="414" t="e">
        <f t="shared" si="1"/>
        <v>#DIV/0!</v>
      </c>
      <c r="M11" s="379" t="e">
        <f t="shared" si="3"/>
        <v>#DIV/0!</v>
      </c>
      <c r="N11" s="394" t="e">
        <f>Nilai_K_7A!K14</f>
        <v>#DIV/0!</v>
      </c>
      <c r="O11" s="380" t="e">
        <f>Nilai_K_7A!S14</f>
        <v>#DIV/0!</v>
      </c>
      <c r="P11" s="381" t="e">
        <f>Nilai_K_7A!AA14</f>
        <v>#DIV/0!</v>
      </c>
      <c r="Q11" s="423" t="e">
        <f>Nilai_K_7A!AI14</f>
        <v>#DIV/0!</v>
      </c>
      <c r="R11" s="448" t="e">
        <f>Nilai_K_7A!AJ14</f>
        <v>#DIV/0!</v>
      </c>
      <c r="S11" s="414" t="e">
        <f t="shared" si="0"/>
        <v>#DIV/0!</v>
      </c>
      <c r="T11" s="379" t="e">
        <f t="shared" si="2"/>
        <v>#DIV/0!</v>
      </c>
      <c r="V11" s="315">
        <v>4</v>
      </c>
      <c r="W11" s="584"/>
      <c r="X11" s="585"/>
      <c r="Y11" s="588"/>
      <c r="Z11" s="598"/>
      <c r="AA11" s="599"/>
      <c r="AB11"/>
    </row>
    <row r="12" spans="1:33" s="386" customFormat="1" ht="15" customHeight="1" x14ac:dyDescent="0.3">
      <c r="A12" s="307">
        <v>5</v>
      </c>
      <c r="B12" s="478" t="s">
        <v>228</v>
      </c>
      <c r="C12" s="479" t="s">
        <v>6</v>
      </c>
      <c r="D12" s="394" t="e">
        <f>+Nilai_P_7A!K15</f>
        <v>#DIV/0!</v>
      </c>
      <c r="E12" s="380" t="e">
        <f>Nilai_P_7A!S15</f>
        <v>#DIV/0!</v>
      </c>
      <c r="F12" s="384" t="e">
        <f>Nilai_P_7A!AA15</f>
        <v>#DIV/0!</v>
      </c>
      <c r="G12" s="380" t="e">
        <f>Nilai_P_7A!AI15</f>
        <v>#DIV/0!</v>
      </c>
      <c r="H12" s="699" t="e">
        <f>Nilai_P_7A!AJ15</f>
        <v>#DIV/0!</v>
      </c>
      <c r="I12" s="380">
        <f>Nilai_P_7A!AK15</f>
        <v>0</v>
      </c>
      <c r="J12" s="445">
        <f>Nilai_P_7A!AL15</f>
        <v>0</v>
      </c>
      <c r="K12" s="378" t="e">
        <f>+Nilai_P_7A!AM15</f>
        <v>#DIV/0!</v>
      </c>
      <c r="L12" s="414" t="e">
        <f t="shared" si="1"/>
        <v>#DIV/0!</v>
      </c>
      <c r="M12" s="379" t="e">
        <f t="shared" si="3"/>
        <v>#DIV/0!</v>
      </c>
      <c r="N12" s="394" t="e">
        <f>Nilai_K_7A!K15</f>
        <v>#DIV/0!</v>
      </c>
      <c r="O12" s="380" t="e">
        <f>Nilai_K_7A!S15</f>
        <v>#DIV/0!</v>
      </c>
      <c r="P12" s="381" t="e">
        <f>Nilai_K_7A!AA15</f>
        <v>#DIV/0!</v>
      </c>
      <c r="Q12" s="423" t="e">
        <f>Nilai_K_7A!AI15</f>
        <v>#DIV/0!</v>
      </c>
      <c r="R12" s="448" t="e">
        <f>Nilai_K_7A!AJ15</f>
        <v>#DIV/0!</v>
      </c>
      <c r="S12" s="414" t="e">
        <f t="shared" si="0"/>
        <v>#DIV/0!</v>
      </c>
      <c r="T12" s="379" t="e">
        <f t="shared" si="2"/>
        <v>#DIV/0!</v>
      </c>
      <c r="V12" s="315">
        <v>5</v>
      </c>
      <c r="W12" s="602"/>
      <c r="X12" s="603"/>
      <c r="Y12" s="604"/>
      <c r="Z12" s="605"/>
      <c r="AA12" s="606"/>
      <c r="AB12" s="387"/>
    </row>
    <row r="13" spans="1:33" s="2" customFormat="1" ht="15" customHeight="1" x14ac:dyDescent="0.3">
      <c r="A13" s="307">
        <v>6</v>
      </c>
      <c r="B13" s="478" t="s">
        <v>229</v>
      </c>
      <c r="C13" s="479" t="s">
        <v>6</v>
      </c>
      <c r="D13" s="394" t="e">
        <f>+Nilai_P_7A!K16</f>
        <v>#DIV/0!</v>
      </c>
      <c r="E13" s="380" t="e">
        <f>Nilai_P_7A!S16</f>
        <v>#DIV/0!</v>
      </c>
      <c r="F13" s="384" t="e">
        <f>Nilai_P_7A!AA16</f>
        <v>#DIV/0!</v>
      </c>
      <c r="G13" s="380" t="e">
        <f>Nilai_P_7A!AI16</f>
        <v>#DIV/0!</v>
      </c>
      <c r="H13" s="699" t="e">
        <f>Nilai_P_7A!AJ16</f>
        <v>#DIV/0!</v>
      </c>
      <c r="I13" s="380">
        <f>Nilai_P_7A!AK16</f>
        <v>0</v>
      </c>
      <c r="J13" s="445">
        <f>Nilai_P_7A!AL16</f>
        <v>0</v>
      </c>
      <c r="K13" s="378" t="e">
        <f>+Nilai_P_7A!AM16</f>
        <v>#DIV/0!</v>
      </c>
      <c r="L13" s="414" t="e">
        <f t="shared" si="1"/>
        <v>#DIV/0!</v>
      </c>
      <c r="M13" s="379" t="e">
        <f t="shared" si="3"/>
        <v>#DIV/0!</v>
      </c>
      <c r="N13" s="394" t="e">
        <f>Nilai_K_7A!K16</f>
        <v>#DIV/0!</v>
      </c>
      <c r="O13" s="380" t="e">
        <f>Nilai_K_7A!S16</f>
        <v>#DIV/0!</v>
      </c>
      <c r="P13" s="381" t="e">
        <f>Nilai_K_7A!AA16</f>
        <v>#DIV/0!</v>
      </c>
      <c r="Q13" s="423" t="e">
        <f>Nilai_K_7A!AI16</f>
        <v>#DIV/0!</v>
      </c>
      <c r="R13" s="448" t="e">
        <f>Nilai_K_7A!AJ16</f>
        <v>#DIV/0!</v>
      </c>
      <c r="S13" s="414" t="e">
        <f t="shared" si="0"/>
        <v>#DIV/0!</v>
      </c>
      <c r="T13" s="379" t="e">
        <f t="shared" si="2"/>
        <v>#DIV/0!</v>
      </c>
      <c r="V13" s="315">
        <v>6</v>
      </c>
      <c r="W13" s="584"/>
      <c r="X13" s="585"/>
      <c r="Y13" s="588"/>
      <c r="Z13" s="598"/>
      <c r="AA13" s="599"/>
      <c r="AB13"/>
    </row>
    <row r="14" spans="1:33" s="2" customFormat="1" ht="15" customHeight="1" x14ac:dyDescent="0.3">
      <c r="A14" s="307">
        <v>7</v>
      </c>
      <c r="B14" s="478" t="s">
        <v>230</v>
      </c>
      <c r="C14" s="479" t="s">
        <v>6</v>
      </c>
      <c r="D14" s="394" t="e">
        <f>+Nilai_P_7A!K17</f>
        <v>#DIV/0!</v>
      </c>
      <c r="E14" s="380" t="e">
        <f>Nilai_P_7A!S17</f>
        <v>#DIV/0!</v>
      </c>
      <c r="F14" s="384" t="e">
        <f>Nilai_P_7A!AA17</f>
        <v>#DIV/0!</v>
      </c>
      <c r="G14" s="380" t="e">
        <f>Nilai_P_7A!AI17</f>
        <v>#DIV/0!</v>
      </c>
      <c r="H14" s="699" t="e">
        <f>Nilai_P_7A!AJ17</f>
        <v>#DIV/0!</v>
      </c>
      <c r="I14" s="380">
        <f>Nilai_P_7A!AK17</f>
        <v>0</v>
      </c>
      <c r="J14" s="445">
        <f>Nilai_P_7A!AL17</f>
        <v>0</v>
      </c>
      <c r="K14" s="378" t="e">
        <f>+Nilai_P_7A!AM17</f>
        <v>#DIV/0!</v>
      </c>
      <c r="L14" s="414" t="e">
        <f t="shared" si="1"/>
        <v>#DIV/0!</v>
      </c>
      <c r="M14" s="379" t="e">
        <f t="shared" si="3"/>
        <v>#DIV/0!</v>
      </c>
      <c r="N14" s="394" t="e">
        <f>Nilai_K_7A!K17</f>
        <v>#DIV/0!</v>
      </c>
      <c r="O14" s="380" t="e">
        <f>Nilai_K_7A!S17</f>
        <v>#DIV/0!</v>
      </c>
      <c r="P14" s="381" t="e">
        <f>Nilai_K_7A!AA17</f>
        <v>#DIV/0!</v>
      </c>
      <c r="Q14" s="423" t="e">
        <f>Nilai_K_7A!AI17</f>
        <v>#DIV/0!</v>
      </c>
      <c r="R14" s="448" t="e">
        <f>Nilai_K_7A!AJ17</f>
        <v>#DIV/0!</v>
      </c>
      <c r="S14" s="414" t="e">
        <f t="shared" si="0"/>
        <v>#DIV/0!</v>
      </c>
      <c r="T14" s="379" t="e">
        <f t="shared" si="2"/>
        <v>#DIV/0!</v>
      </c>
      <c r="V14" s="315">
        <v>7</v>
      </c>
      <c r="W14" s="584"/>
      <c r="X14" s="585"/>
      <c r="Y14" s="588"/>
      <c r="Z14" s="598"/>
      <c r="AA14" s="599"/>
      <c r="AB14"/>
    </row>
    <row r="15" spans="1:33" s="2" customFormat="1" ht="15" customHeight="1" x14ac:dyDescent="0.3">
      <c r="A15" s="307">
        <v>8</v>
      </c>
      <c r="B15" s="478" t="s">
        <v>231</v>
      </c>
      <c r="C15" s="479" t="s">
        <v>6</v>
      </c>
      <c r="D15" s="394" t="e">
        <f>+Nilai_P_7A!K18</f>
        <v>#DIV/0!</v>
      </c>
      <c r="E15" s="380" t="e">
        <f>Nilai_P_7A!S18</f>
        <v>#DIV/0!</v>
      </c>
      <c r="F15" s="384" t="e">
        <f>Nilai_P_7A!AA18</f>
        <v>#DIV/0!</v>
      </c>
      <c r="G15" s="380" t="e">
        <f>Nilai_P_7A!AI18</f>
        <v>#DIV/0!</v>
      </c>
      <c r="H15" s="699" t="e">
        <f>Nilai_P_7A!AJ18</f>
        <v>#DIV/0!</v>
      </c>
      <c r="I15" s="380">
        <f>Nilai_P_7A!AK18</f>
        <v>0</v>
      </c>
      <c r="J15" s="445">
        <f>Nilai_P_7A!AL18</f>
        <v>0</v>
      </c>
      <c r="K15" s="378" t="e">
        <f>+Nilai_P_7A!AM18</f>
        <v>#DIV/0!</v>
      </c>
      <c r="L15" s="414" t="e">
        <f t="shared" si="1"/>
        <v>#DIV/0!</v>
      </c>
      <c r="M15" s="379" t="e">
        <f t="shared" si="3"/>
        <v>#DIV/0!</v>
      </c>
      <c r="N15" s="394" t="e">
        <f>Nilai_K_7A!K18</f>
        <v>#DIV/0!</v>
      </c>
      <c r="O15" s="380" t="e">
        <f>Nilai_K_7A!S18</f>
        <v>#DIV/0!</v>
      </c>
      <c r="P15" s="381" t="e">
        <f>Nilai_K_7A!AA18</f>
        <v>#DIV/0!</v>
      </c>
      <c r="Q15" s="423" t="e">
        <f>Nilai_K_7A!AI18</f>
        <v>#DIV/0!</v>
      </c>
      <c r="R15" s="448" t="e">
        <f>Nilai_K_7A!AJ18</f>
        <v>#DIV/0!</v>
      </c>
      <c r="S15" s="414" t="e">
        <f t="shared" si="0"/>
        <v>#DIV/0!</v>
      </c>
      <c r="T15" s="379" t="e">
        <f t="shared" si="2"/>
        <v>#DIV/0!</v>
      </c>
      <c r="U15" s="2" t="s">
        <v>3</v>
      </c>
      <c r="V15" s="315">
        <v>8</v>
      </c>
      <c r="W15" s="584"/>
      <c r="X15" s="585"/>
      <c r="Y15" s="588"/>
      <c r="Z15" s="598"/>
      <c r="AA15" s="599"/>
      <c r="AB15"/>
    </row>
    <row r="16" spans="1:33" s="386" customFormat="1" ht="15" customHeight="1" x14ac:dyDescent="0.3">
      <c r="A16" s="307">
        <v>9</v>
      </c>
      <c r="B16" s="478" t="s">
        <v>232</v>
      </c>
      <c r="C16" s="479" t="s">
        <v>6</v>
      </c>
      <c r="D16" s="394" t="e">
        <f>+Nilai_P_7A!K19</f>
        <v>#DIV/0!</v>
      </c>
      <c r="E16" s="380" t="e">
        <f>Nilai_P_7A!S19</f>
        <v>#DIV/0!</v>
      </c>
      <c r="F16" s="384" t="e">
        <f>Nilai_P_7A!AA19</f>
        <v>#DIV/0!</v>
      </c>
      <c r="G16" s="380" t="e">
        <f>Nilai_P_7A!AI19</f>
        <v>#DIV/0!</v>
      </c>
      <c r="H16" s="699" t="e">
        <f>Nilai_P_7A!AJ19</f>
        <v>#DIV/0!</v>
      </c>
      <c r="I16" s="380">
        <f>Nilai_P_7A!AK19</f>
        <v>0</v>
      </c>
      <c r="J16" s="445">
        <f>Nilai_P_7A!AL19</f>
        <v>0</v>
      </c>
      <c r="K16" s="378" t="e">
        <f>+Nilai_P_7A!AM19</f>
        <v>#DIV/0!</v>
      </c>
      <c r="L16" s="414" t="e">
        <f t="shared" si="1"/>
        <v>#DIV/0!</v>
      </c>
      <c r="M16" s="379" t="e">
        <f t="shared" si="3"/>
        <v>#DIV/0!</v>
      </c>
      <c r="N16" s="394" t="e">
        <f>Nilai_K_7A!K19</f>
        <v>#DIV/0!</v>
      </c>
      <c r="O16" s="380" t="e">
        <f>Nilai_K_7A!S19</f>
        <v>#DIV/0!</v>
      </c>
      <c r="P16" s="381" t="e">
        <f>Nilai_K_7A!AA19</f>
        <v>#DIV/0!</v>
      </c>
      <c r="Q16" s="423" t="e">
        <f>Nilai_K_7A!AI19</f>
        <v>#DIV/0!</v>
      </c>
      <c r="R16" s="448" t="e">
        <f>Nilai_K_7A!AJ19</f>
        <v>#DIV/0!</v>
      </c>
      <c r="S16" s="414" t="e">
        <f t="shared" si="0"/>
        <v>#DIV/0!</v>
      </c>
      <c r="T16" s="379" t="e">
        <f t="shared" si="2"/>
        <v>#DIV/0!</v>
      </c>
      <c r="U16" s="390"/>
      <c r="V16" s="315">
        <v>9</v>
      </c>
      <c r="W16" s="584"/>
      <c r="X16" s="585"/>
      <c r="Y16" s="588"/>
      <c r="Z16" s="598"/>
      <c r="AA16" s="599"/>
      <c r="AB16" s="387"/>
    </row>
    <row r="17" spans="1:28" s="2" customFormat="1" x14ac:dyDescent="0.3">
      <c r="A17" s="307">
        <v>10</v>
      </c>
      <c r="B17" s="478" t="s">
        <v>233</v>
      </c>
      <c r="C17" s="479" t="s">
        <v>6</v>
      </c>
      <c r="D17" s="394" t="e">
        <f>+Nilai_P_7A!K20</f>
        <v>#DIV/0!</v>
      </c>
      <c r="E17" s="380" t="e">
        <f>Nilai_P_7A!S20</f>
        <v>#DIV/0!</v>
      </c>
      <c r="F17" s="384" t="e">
        <f>Nilai_P_7A!AA20</f>
        <v>#DIV/0!</v>
      </c>
      <c r="G17" s="380" t="e">
        <f>Nilai_P_7A!AI20</f>
        <v>#DIV/0!</v>
      </c>
      <c r="H17" s="699" t="e">
        <f>Nilai_P_7A!AJ20</f>
        <v>#DIV/0!</v>
      </c>
      <c r="I17" s="380">
        <f>Nilai_P_7A!AK20</f>
        <v>0</v>
      </c>
      <c r="J17" s="445">
        <f>Nilai_P_7A!AL20</f>
        <v>0</v>
      </c>
      <c r="K17" s="378" t="e">
        <f>+Nilai_P_7A!AM20</f>
        <v>#DIV/0!</v>
      </c>
      <c r="L17" s="414" t="e">
        <f t="shared" si="1"/>
        <v>#DIV/0!</v>
      </c>
      <c r="M17" s="379" t="e">
        <f t="shared" si="3"/>
        <v>#DIV/0!</v>
      </c>
      <c r="N17" s="394" t="e">
        <f>Nilai_K_7A!K20</f>
        <v>#DIV/0!</v>
      </c>
      <c r="O17" s="380" t="e">
        <f>Nilai_K_7A!S20</f>
        <v>#DIV/0!</v>
      </c>
      <c r="P17" s="381" t="e">
        <f>Nilai_K_7A!AA20</f>
        <v>#DIV/0!</v>
      </c>
      <c r="Q17" s="423" t="e">
        <f>Nilai_K_7A!AI20</f>
        <v>#DIV/0!</v>
      </c>
      <c r="R17" s="448" t="e">
        <f>Nilai_K_7A!AJ20</f>
        <v>#DIV/0!</v>
      </c>
      <c r="S17" s="414" t="e">
        <f t="shared" si="0"/>
        <v>#DIV/0!</v>
      </c>
      <c r="T17" s="379" t="e">
        <f t="shared" si="2"/>
        <v>#DIV/0!</v>
      </c>
      <c r="V17" s="315">
        <v>10</v>
      </c>
      <c r="W17" s="584"/>
      <c r="X17" s="585"/>
      <c r="Y17" s="588"/>
      <c r="Z17" s="598"/>
      <c r="AA17" s="599"/>
      <c r="AB17"/>
    </row>
    <row r="18" spans="1:28" s="2" customFormat="1" x14ac:dyDescent="0.3">
      <c r="A18" s="307">
        <v>11</v>
      </c>
      <c r="B18" s="478" t="s">
        <v>234</v>
      </c>
      <c r="C18" s="479" t="s">
        <v>6</v>
      </c>
      <c r="D18" s="394" t="e">
        <f>+Nilai_P_7A!K21</f>
        <v>#DIV/0!</v>
      </c>
      <c r="E18" s="380" t="e">
        <f>Nilai_P_7A!S21</f>
        <v>#DIV/0!</v>
      </c>
      <c r="F18" s="384" t="e">
        <f>Nilai_P_7A!AA21</f>
        <v>#DIV/0!</v>
      </c>
      <c r="G18" s="380" t="e">
        <f>Nilai_P_7A!AI21</f>
        <v>#DIV/0!</v>
      </c>
      <c r="H18" s="699" t="e">
        <f>Nilai_P_7A!AJ21</f>
        <v>#DIV/0!</v>
      </c>
      <c r="I18" s="380">
        <f>Nilai_P_7A!AK21</f>
        <v>0</v>
      </c>
      <c r="J18" s="445">
        <f>Nilai_P_7A!AL21</f>
        <v>0</v>
      </c>
      <c r="K18" s="378" t="e">
        <f>+Nilai_P_7A!AM21</f>
        <v>#DIV/0!</v>
      </c>
      <c r="L18" s="414" t="e">
        <f t="shared" si="1"/>
        <v>#DIV/0!</v>
      </c>
      <c r="M18" s="379" t="e">
        <f t="shared" si="3"/>
        <v>#DIV/0!</v>
      </c>
      <c r="N18" s="394" t="e">
        <f>Nilai_K_7A!K21</f>
        <v>#DIV/0!</v>
      </c>
      <c r="O18" s="380" t="e">
        <f>Nilai_K_7A!S21</f>
        <v>#DIV/0!</v>
      </c>
      <c r="P18" s="381" t="e">
        <f>Nilai_K_7A!AA21</f>
        <v>#DIV/0!</v>
      </c>
      <c r="Q18" s="423" t="e">
        <f>Nilai_K_7A!AI21</f>
        <v>#DIV/0!</v>
      </c>
      <c r="R18" s="448" t="e">
        <f>Nilai_K_7A!AJ21</f>
        <v>#DIV/0!</v>
      </c>
      <c r="S18" s="414" t="e">
        <f t="shared" si="0"/>
        <v>#DIV/0!</v>
      </c>
      <c r="T18" s="379" t="e">
        <f t="shared" si="2"/>
        <v>#DIV/0!</v>
      </c>
      <c r="V18" s="315">
        <v>11</v>
      </c>
      <c r="W18" s="584"/>
      <c r="X18" s="585"/>
      <c r="Y18" s="588"/>
      <c r="Z18" s="598"/>
      <c r="AA18" s="599"/>
      <c r="AB18"/>
    </row>
    <row r="19" spans="1:28" s="2" customFormat="1" x14ac:dyDescent="0.3">
      <c r="A19" s="307">
        <v>12</v>
      </c>
      <c r="B19" s="478" t="s">
        <v>235</v>
      </c>
      <c r="C19" s="479" t="s">
        <v>12</v>
      </c>
      <c r="D19" s="394" t="e">
        <f>+Nilai_P_7A!K22</f>
        <v>#DIV/0!</v>
      </c>
      <c r="E19" s="380" t="e">
        <f>Nilai_P_7A!S22</f>
        <v>#DIV/0!</v>
      </c>
      <c r="F19" s="384" t="e">
        <f>Nilai_P_7A!AA22</f>
        <v>#DIV/0!</v>
      </c>
      <c r="G19" s="380" t="e">
        <f>Nilai_P_7A!AI22</f>
        <v>#DIV/0!</v>
      </c>
      <c r="H19" s="699" t="e">
        <f>Nilai_P_7A!AJ22</f>
        <v>#DIV/0!</v>
      </c>
      <c r="I19" s="380">
        <f>Nilai_P_7A!AK22</f>
        <v>0</v>
      </c>
      <c r="J19" s="445">
        <f>Nilai_P_7A!AL22</f>
        <v>0</v>
      </c>
      <c r="K19" s="378" t="e">
        <f>+Nilai_P_7A!AM22</f>
        <v>#DIV/0!</v>
      </c>
      <c r="L19" s="414" t="e">
        <f t="shared" si="1"/>
        <v>#DIV/0!</v>
      </c>
      <c r="M19" s="379" t="e">
        <f t="shared" si="3"/>
        <v>#DIV/0!</v>
      </c>
      <c r="N19" s="394" t="e">
        <f>Nilai_K_7A!K22</f>
        <v>#DIV/0!</v>
      </c>
      <c r="O19" s="380" t="e">
        <f>Nilai_K_7A!S22</f>
        <v>#DIV/0!</v>
      </c>
      <c r="P19" s="381" t="e">
        <f>Nilai_K_7A!AA22</f>
        <v>#DIV/0!</v>
      </c>
      <c r="Q19" s="423" t="e">
        <f>Nilai_K_7A!AI22</f>
        <v>#DIV/0!</v>
      </c>
      <c r="R19" s="448" t="e">
        <f>Nilai_K_7A!AJ22</f>
        <v>#DIV/0!</v>
      </c>
      <c r="S19" s="414" t="e">
        <f t="shared" si="0"/>
        <v>#DIV/0!</v>
      </c>
      <c r="T19" s="379" t="e">
        <f t="shared" si="2"/>
        <v>#DIV/0!</v>
      </c>
      <c r="V19" s="315">
        <v>12</v>
      </c>
      <c r="W19" s="584"/>
      <c r="X19" s="585"/>
      <c r="Y19" s="588"/>
      <c r="Z19" s="598"/>
      <c r="AA19" s="599"/>
      <c r="AB19"/>
    </row>
    <row r="20" spans="1:28" s="2" customFormat="1" x14ac:dyDescent="0.3">
      <c r="A20" s="307">
        <v>13</v>
      </c>
      <c r="B20" s="478" t="s">
        <v>236</v>
      </c>
      <c r="C20" s="479" t="s">
        <v>12</v>
      </c>
      <c r="D20" s="394" t="e">
        <f>+Nilai_P_7A!K23</f>
        <v>#DIV/0!</v>
      </c>
      <c r="E20" s="380" t="e">
        <f>Nilai_P_7A!S23</f>
        <v>#DIV/0!</v>
      </c>
      <c r="F20" s="384" t="e">
        <f>Nilai_P_7A!AA23</f>
        <v>#DIV/0!</v>
      </c>
      <c r="G20" s="380" t="e">
        <f>Nilai_P_7A!AI23</f>
        <v>#DIV/0!</v>
      </c>
      <c r="H20" s="699" t="e">
        <f>Nilai_P_7A!AJ23</f>
        <v>#DIV/0!</v>
      </c>
      <c r="I20" s="380">
        <f>Nilai_P_7A!AK23</f>
        <v>0</v>
      </c>
      <c r="J20" s="445">
        <f>Nilai_P_7A!AL23</f>
        <v>0</v>
      </c>
      <c r="K20" s="378" t="e">
        <f>+Nilai_P_7A!AM23</f>
        <v>#DIV/0!</v>
      </c>
      <c r="L20" s="414" t="e">
        <f t="shared" si="1"/>
        <v>#DIV/0!</v>
      </c>
      <c r="M20" s="379" t="e">
        <f t="shared" si="3"/>
        <v>#DIV/0!</v>
      </c>
      <c r="N20" s="394" t="e">
        <f>Nilai_K_7A!K23</f>
        <v>#DIV/0!</v>
      </c>
      <c r="O20" s="380" t="e">
        <f>Nilai_K_7A!S23</f>
        <v>#DIV/0!</v>
      </c>
      <c r="P20" s="381" t="e">
        <f>Nilai_K_7A!AA23</f>
        <v>#DIV/0!</v>
      </c>
      <c r="Q20" s="423" t="e">
        <f>Nilai_K_7A!AI23</f>
        <v>#DIV/0!</v>
      </c>
      <c r="R20" s="448" t="e">
        <f>Nilai_K_7A!AJ23</f>
        <v>#DIV/0!</v>
      </c>
      <c r="S20" s="414" t="e">
        <f t="shared" si="0"/>
        <v>#DIV/0!</v>
      </c>
      <c r="T20" s="379" t="e">
        <f t="shared" si="2"/>
        <v>#DIV/0!</v>
      </c>
      <c r="V20" s="315">
        <v>13</v>
      </c>
      <c r="W20" s="584"/>
      <c r="X20" s="585"/>
      <c r="Y20" s="588"/>
      <c r="Z20" s="598"/>
      <c r="AA20" s="599"/>
      <c r="AB20"/>
    </row>
    <row r="21" spans="1:28" s="2" customFormat="1" x14ac:dyDescent="0.3">
      <c r="A21" s="307">
        <v>14</v>
      </c>
      <c r="B21" s="480" t="s">
        <v>237</v>
      </c>
      <c r="C21" s="479" t="s">
        <v>12</v>
      </c>
      <c r="D21" s="394" t="e">
        <f>+Nilai_P_7A!K24</f>
        <v>#DIV/0!</v>
      </c>
      <c r="E21" s="380" t="e">
        <f>Nilai_P_7A!S24</f>
        <v>#DIV/0!</v>
      </c>
      <c r="F21" s="384" t="e">
        <f>Nilai_P_7A!AA24</f>
        <v>#DIV/0!</v>
      </c>
      <c r="G21" s="380" t="e">
        <f>Nilai_P_7A!AI24</f>
        <v>#DIV/0!</v>
      </c>
      <c r="H21" s="699" t="e">
        <f>Nilai_P_7A!AJ24</f>
        <v>#DIV/0!</v>
      </c>
      <c r="I21" s="380">
        <f>Nilai_P_7A!AK24</f>
        <v>0</v>
      </c>
      <c r="J21" s="445">
        <f>Nilai_P_7A!AL24</f>
        <v>0</v>
      </c>
      <c r="K21" s="378" t="e">
        <f>+Nilai_P_7A!AM24</f>
        <v>#DIV/0!</v>
      </c>
      <c r="L21" s="414" t="e">
        <f t="shared" si="1"/>
        <v>#DIV/0!</v>
      </c>
      <c r="M21" s="379" t="e">
        <f t="shared" si="3"/>
        <v>#DIV/0!</v>
      </c>
      <c r="N21" s="394" t="e">
        <f>Nilai_K_7A!K24</f>
        <v>#DIV/0!</v>
      </c>
      <c r="O21" s="380" t="e">
        <f>Nilai_K_7A!S24</f>
        <v>#DIV/0!</v>
      </c>
      <c r="P21" s="381" t="e">
        <f>Nilai_K_7A!AA24</f>
        <v>#DIV/0!</v>
      </c>
      <c r="Q21" s="423" t="e">
        <f>Nilai_K_7A!AI24</f>
        <v>#DIV/0!</v>
      </c>
      <c r="R21" s="448" t="e">
        <f>Nilai_K_7A!AJ24</f>
        <v>#DIV/0!</v>
      </c>
      <c r="S21" s="414" t="e">
        <f t="shared" si="0"/>
        <v>#DIV/0!</v>
      </c>
      <c r="T21" s="379" t="e">
        <f t="shared" si="2"/>
        <v>#DIV/0!</v>
      </c>
      <c r="V21" s="315">
        <v>14</v>
      </c>
      <c r="W21" s="584"/>
      <c r="X21" s="585"/>
      <c r="Y21" s="588"/>
      <c r="Z21" s="598"/>
      <c r="AA21" s="599"/>
      <c r="AB21"/>
    </row>
    <row r="22" spans="1:28" s="2" customFormat="1" x14ac:dyDescent="0.3">
      <c r="A22" s="307">
        <v>15</v>
      </c>
      <c r="B22" s="478" t="s">
        <v>238</v>
      </c>
      <c r="C22" s="479" t="s">
        <v>12</v>
      </c>
      <c r="D22" s="394" t="e">
        <f>+Nilai_P_7A!K25</f>
        <v>#DIV/0!</v>
      </c>
      <c r="E22" s="380" t="e">
        <f>Nilai_P_7A!S25</f>
        <v>#DIV/0!</v>
      </c>
      <c r="F22" s="384" t="e">
        <f>Nilai_P_7A!AA25</f>
        <v>#DIV/0!</v>
      </c>
      <c r="G22" s="380" t="e">
        <f>Nilai_P_7A!AI25</f>
        <v>#DIV/0!</v>
      </c>
      <c r="H22" s="699" t="e">
        <f>Nilai_P_7A!AJ25</f>
        <v>#DIV/0!</v>
      </c>
      <c r="I22" s="380">
        <f>Nilai_P_7A!AK25</f>
        <v>0</v>
      </c>
      <c r="J22" s="445">
        <f>Nilai_P_7A!AL25</f>
        <v>0</v>
      </c>
      <c r="K22" s="378" t="e">
        <f>+Nilai_P_7A!AM25</f>
        <v>#DIV/0!</v>
      </c>
      <c r="L22" s="414" t="e">
        <f t="shared" si="1"/>
        <v>#DIV/0!</v>
      </c>
      <c r="M22" s="379" t="e">
        <f t="shared" si="3"/>
        <v>#DIV/0!</v>
      </c>
      <c r="N22" s="394" t="e">
        <f>Nilai_K_7A!K25</f>
        <v>#DIV/0!</v>
      </c>
      <c r="O22" s="380" t="e">
        <f>Nilai_K_7A!S25</f>
        <v>#DIV/0!</v>
      </c>
      <c r="P22" s="381" t="e">
        <f>Nilai_K_7A!AA25</f>
        <v>#DIV/0!</v>
      </c>
      <c r="Q22" s="423" t="e">
        <f>Nilai_K_7A!AI25</f>
        <v>#DIV/0!</v>
      </c>
      <c r="R22" s="448" t="e">
        <f>Nilai_K_7A!AJ25</f>
        <v>#DIV/0!</v>
      </c>
      <c r="S22" s="414" t="e">
        <f t="shared" si="0"/>
        <v>#DIV/0!</v>
      </c>
      <c r="T22" s="379" t="e">
        <f t="shared" si="2"/>
        <v>#DIV/0!</v>
      </c>
      <c r="V22" s="315">
        <v>15</v>
      </c>
      <c r="W22" s="584"/>
      <c r="X22" s="585"/>
      <c r="Y22" s="588"/>
      <c r="Z22" s="598"/>
      <c r="AA22" s="599"/>
      <c r="AB22"/>
    </row>
    <row r="23" spans="1:28" s="2" customFormat="1" x14ac:dyDescent="0.3">
      <c r="A23" s="307">
        <v>16</v>
      </c>
      <c r="B23" s="478" t="s">
        <v>239</v>
      </c>
      <c r="C23" s="479" t="s">
        <v>6</v>
      </c>
      <c r="D23" s="394" t="e">
        <f>+Nilai_P_7A!K26</f>
        <v>#DIV/0!</v>
      </c>
      <c r="E23" s="380" t="e">
        <f>Nilai_P_7A!S26</f>
        <v>#DIV/0!</v>
      </c>
      <c r="F23" s="384" t="e">
        <f>Nilai_P_7A!AA26</f>
        <v>#DIV/0!</v>
      </c>
      <c r="G23" s="380" t="e">
        <f>Nilai_P_7A!AI26</f>
        <v>#DIV/0!</v>
      </c>
      <c r="H23" s="699" t="e">
        <f>Nilai_P_7A!AJ26</f>
        <v>#DIV/0!</v>
      </c>
      <c r="I23" s="380">
        <f>Nilai_P_7A!AK26</f>
        <v>0</v>
      </c>
      <c r="J23" s="445">
        <f>Nilai_P_7A!AL26</f>
        <v>0</v>
      </c>
      <c r="K23" s="378" t="e">
        <f>+Nilai_P_7A!AM26</f>
        <v>#DIV/0!</v>
      </c>
      <c r="L23" s="414" t="e">
        <f t="shared" si="1"/>
        <v>#DIV/0!</v>
      </c>
      <c r="M23" s="379" t="e">
        <f t="shared" si="3"/>
        <v>#DIV/0!</v>
      </c>
      <c r="N23" s="394" t="e">
        <f>Nilai_K_7A!K26</f>
        <v>#DIV/0!</v>
      </c>
      <c r="O23" s="380" t="e">
        <f>Nilai_K_7A!S26</f>
        <v>#DIV/0!</v>
      </c>
      <c r="P23" s="381" t="e">
        <f>Nilai_K_7A!AA26</f>
        <v>#DIV/0!</v>
      </c>
      <c r="Q23" s="423" t="e">
        <f>Nilai_K_7A!AI26</f>
        <v>#DIV/0!</v>
      </c>
      <c r="R23" s="448" t="e">
        <f>Nilai_K_7A!AJ26</f>
        <v>#DIV/0!</v>
      </c>
      <c r="S23" s="414" t="e">
        <f t="shared" si="0"/>
        <v>#DIV/0!</v>
      </c>
      <c r="T23" s="379" t="e">
        <f t="shared" si="2"/>
        <v>#DIV/0!</v>
      </c>
      <c r="V23" s="315">
        <v>16</v>
      </c>
      <c r="W23" s="584"/>
      <c r="X23" s="585"/>
      <c r="Y23" s="588"/>
      <c r="Z23" s="598"/>
      <c r="AA23" s="599"/>
      <c r="AB23"/>
    </row>
    <row r="24" spans="1:28" s="2" customFormat="1" x14ac:dyDescent="0.3">
      <c r="A24" s="307">
        <v>17</v>
      </c>
      <c r="B24" s="478" t="s">
        <v>240</v>
      </c>
      <c r="C24" s="479" t="s">
        <v>12</v>
      </c>
      <c r="D24" s="394" t="e">
        <f>+Nilai_P_7A!K27</f>
        <v>#DIV/0!</v>
      </c>
      <c r="E24" s="380" t="e">
        <f>Nilai_P_7A!S27</f>
        <v>#DIV/0!</v>
      </c>
      <c r="F24" s="384" t="e">
        <f>Nilai_P_7A!AA27</f>
        <v>#DIV/0!</v>
      </c>
      <c r="G24" s="380" t="e">
        <f>Nilai_P_7A!AI27</f>
        <v>#DIV/0!</v>
      </c>
      <c r="H24" s="699" t="e">
        <f>Nilai_P_7A!AJ27</f>
        <v>#DIV/0!</v>
      </c>
      <c r="I24" s="380">
        <f>Nilai_P_7A!AK27</f>
        <v>0</v>
      </c>
      <c r="J24" s="445">
        <f>Nilai_P_7A!AL27</f>
        <v>0</v>
      </c>
      <c r="K24" s="378" t="e">
        <f>+Nilai_P_7A!AM27</f>
        <v>#DIV/0!</v>
      </c>
      <c r="L24" s="414" t="e">
        <f t="shared" si="1"/>
        <v>#DIV/0!</v>
      </c>
      <c r="M24" s="379" t="e">
        <f t="shared" si="3"/>
        <v>#DIV/0!</v>
      </c>
      <c r="N24" s="394" t="e">
        <f>Nilai_K_7A!K27</f>
        <v>#DIV/0!</v>
      </c>
      <c r="O24" s="380" t="e">
        <f>Nilai_K_7A!S27</f>
        <v>#DIV/0!</v>
      </c>
      <c r="P24" s="381" t="e">
        <f>Nilai_K_7A!AA27</f>
        <v>#DIV/0!</v>
      </c>
      <c r="Q24" s="423" t="e">
        <f>Nilai_K_7A!AI27</f>
        <v>#DIV/0!</v>
      </c>
      <c r="R24" s="448" t="e">
        <f>Nilai_K_7A!AJ27</f>
        <v>#DIV/0!</v>
      </c>
      <c r="S24" s="414" t="e">
        <f t="shared" si="0"/>
        <v>#DIV/0!</v>
      </c>
      <c r="T24" s="379" t="e">
        <f t="shared" si="2"/>
        <v>#DIV/0!</v>
      </c>
      <c r="V24" s="315">
        <v>17</v>
      </c>
      <c r="W24" s="584"/>
      <c r="X24" s="585"/>
      <c r="Y24" s="588"/>
      <c r="Z24" s="598"/>
      <c r="AA24" s="599"/>
      <c r="AB24"/>
    </row>
    <row r="25" spans="1:28" s="2" customFormat="1" x14ac:dyDescent="0.3">
      <c r="A25" s="307">
        <v>18</v>
      </c>
      <c r="B25" s="478" t="s">
        <v>241</v>
      </c>
      <c r="C25" s="479" t="s">
        <v>12</v>
      </c>
      <c r="D25" s="394" t="e">
        <f>+Nilai_P_7A!K28</f>
        <v>#DIV/0!</v>
      </c>
      <c r="E25" s="380" t="e">
        <f>Nilai_P_7A!S28</f>
        <v>#DIV/0!</v>
      </c>
      <c r="F25" s="384" t="e">
        <f>Nilai_P_7A!AA28</f>
        <v>#DIV/0!</v>
      </c>
      <c r="G25" s="380" t="e">
        <f>Nilai_P_7A!AI28</f>
        <v>#DIV/0!</v>
      </c>
      <c r="H25" s="699" t="e">
        <f>Nilai_P_7A!AJ28</f>
        <v>#DIV/0!</v>
      </c>
      <c r="I25" s="380">
        <f>Nilai_P_7A!AK28</f>
        <v>0</v>
      </c>
      <c r="J25" s="445">
        <f>Nilai_P_7A!AL28</f>
        <v>0</v>
      </c>
      <c r="K25" s="378" t="e">
        <f>+Nilai_P_7A!AM28</f>
        <v>#DIV/0!</v>
      </c>
      <c r="L25" s="414" t="e">
        <f t="shared" si="1"/>
        <v>#DIV/0!</v>
      </c>
      <c r="M25" s="379" t="e">
        <f t="shared" si="3"/>
        <v>#DIV/0!</v>
      </c>
      <c r="N25" s="394" t="e">
        <f>Nilai_K_7A!K28</f>
        <v>#DIV/0!</v>
      </c>
      <c r="O25" s="380" t="e">
        <f>Nilai_K_7A!S28</f>
        <v>#DIV/0!</v>
      </c>
      <c r="P25" s="381" t="e">
        <f>Nilai_K_7A!AA28</f>
        <v>#DIV/0!</v>
      </c>
      <c r="Q25" s="423" t="e">
        <f>Nilai_K_7A!AI28</f>
        <v>#DIV/0!</v>
      </c>
      <c r="R25" s="448" t="e">
        <f>Nilai_K_7A!AJ28</f>
        <v>#DIV/0!</v>
      </c>
      <c r="S25" s="414" t="e">
        <f t="shared" si="0"/>
        <v>#DIV/0!</v>
      </c>
      <c r="T25" s="379" t="e">
        <f t="shared" si="2"/>
        <v>#DIV/0!</v>
      </c>
      <c r="V25" s="315">
        <v>18</v>
      </c>
      <c r="W25" s="584"/>
      <c r="X25" s="585"/>
      <c r="Y25" s="588"/>
      <c r="Z25" s="598"/>
      <c r="AA25" s="599"/>
      <c r="AB25"/>
    </row>
    <row r="26" spans="1:28" s="2" customFormat="1" x14ac:dyDescent="0.3">
      <c r="A26" s="307">
        <v>19</v>
      </c>
      <c r="B26" s="478" t="s">
        <v>242</v>
      </c>
      <c r="C26" s="479" t="s">
        <v>6</v>
      </c>
      <c r="D26" s="394" t="e">
        <f>+Nilai_P_7A!K29</f>
        <v>#DIV/0!</v>
      </c>
      <c r="E26" s="380" t="e">
        <f>Nilai_P_7A!S29</f>
        <v>#DIV/0!</v>
      </c>
      <c r="F26" s="384" t="e">
        <f>Nilai_P_7A!AA29</f>
        <v>#DIV/0!</v>
      </c>
      <c r="G26" s="380" t="e">
        <f>Nilai_P_7A!AI29</f>
        <v>#DIV/0!</v>
      </c>
      <c r="H26" s="699" t="e">
        <f>Nilai_P_7A!AJ29</f>
        <v>#DIV/0!</v>
      </c>
      <c r="I26" s="380">
        <f>Nilai_P_7A!AK29</f>
        <v>0</v>
      </c>
      <c r="J26" s="445">
        <f>Nilai_P_7A!AL29</f>
        <v>0</v>
      </c>
      <c r="K26" s="378" t="e">
        <f>+Nilai_P_7A!AM29</f>
        <v>#DIV/0!</v>
      </c>
      <c r="L26" s="414" t="e">
        <f t="shared" si="1"/>
        <v>#DIV/0!</v>
      </c>
      <c r="M26" s="379" t="e">
        <f t="shared" si="3"/>
        <v>#DIV/0!</v>
      </c>
      <c r="N26" s="394" t="e">
        <f>Nilai_K_7A!K29</f>
        <v>#DIV/0!</v>
      </c>
      <c r="O26" s="380" t="e">
        <f>Nilai_K_7A!S29</f>
        <v>#DIV/0!</v>
      </c>
      <c r="P26" s="381" t="e">
        <f>Nilai_K_7A!AA29</f>
        <v>#DIV/0!</v>
      </c>
      <c r="Q26" s="423" t="e">
        <f>Nilai_K_7A!AI29</f>
        <v>#DIV/0!</v>
      </c>
      <c r="R26" s="448" t="e">
        <f>Nilai_K_7A!AJ29</f>
        <v>#DIV/0!</v>
      </c>
      <c r="S26" s="414" t="e">
        <f t="shared" si="0"/>
        <v>#DIV/0!</v>
      </c>
      <c r="T26" s="379" t="e">
        <f t="shared" si="2"/>
        <v>#DIV/0!</v>
      </c>
      <c r="V26" s="315">
        <v>19</v>
      </c>
      <c r="W26" s="584"/>
      <c r="X26" s="585"/>
      <c r="Y26" s="588"/>
      <c r="Z26" s="598"/>
      <c r="AA26" s="599"/>
      <c r="AB26"/>
    </row>
    <row r="27" spans="1:28" s="2" customFormat="1" x14ac:dyDescent="0.3">
      <c r="A27" s="307">
        <v>20</v>
      </c>
      <c r="B27" s="478" t="s">
        <v>243</v>
      </c>
      <c r="C27" s="479" t="s">
        <v>6</v>
      </c>
      <c r="D27" s="394" t="e">
        <f>+Nilai_P_7A!K30</f>
        <v>#DIV/0!</v>
      </c>
      <c r="E27" s="380" t="e">
        <f>Nilai_P_7A!S30</f>
        <v>#DIV/0!</v>
      </c>
      <c r="F27" s="384" t="e">
        <f>Nilai_P_7A!AA30</f>
        <v>#DIV/0!</v>
      </c>
      <c r="G27" s="380" t="e">
        <f>Nilai_P_7A!AI30</f>
        <v>#DIV/0!</v>
      </c>
      <c r="H27" s="699" t="e">
        <f>Nilai_P_7A!AJ30</f>
        <v>#DIV/0!</v>
      </c>
      <c r="I27" s="380">
        <f>Nilai_P_7A!AK30</f>
        <v>0</v>
      </c>
      <c r="J27" s="445">
        <f>Nilai_P_7A!AL30</f>
        <v>0</v>
      </c>
      <c r="K27" s="378" t="e">
        <f>+Nilai_P_7A!AM30</f>
        <v>#DIV/0!</v>
      </c>
      <c r="L27" s="414" t="e">
        <f t="shared" si="1"/>
        <v>#DIV/0!</v>
      </c>
      <c r="M27" s="379" t="e">
        <f t="shared" si="3"/>
        <v>#DIV/0!</v>
      </c>
      <c r="N27" s="394" t="e">
        <f>Nilai_K_7A!K30</f>
        <v>#DIV/0!</v>
      </c>
      <c r="O27" s="380" t="e">
        <f>Nilai_K_7A!S30</f>
        <v>#DIV/0!</v>
      </c>
      <c r="P27" s="381" t="e">
        <f>Nilai_K_7A!AA30</f>
        <v>#DIV/0!</v>
      </c>
      <c r="Q27" s="423" t="e">
        <f>Nilai_K_7A!AI30</f>
        <v>#DIV/0!</v>
      </c>
      <c r="R27" s="448" t="e">
        <f>Nilai_K_7A!AJ30</f>
        <v>#DIV/0!</v>
      </c>
      <c r="S27" s="414" t="e">
        <f t="shared" si="0"/>
        <v>#DIV/0!</v>
      </c>
      <c r="T27" s="379" t="e">
        <f t="shared" si="2"/>
        <v>#DIV/0!</v>
      </c>
      <c r="V27" s="315">
        <v>20</v>
      </c>
      <c r="W27" s="584"/>
      <c r="X27" s="585"/>
      <c r="Y27" s="588"/>
      <c r="Z27" s="598"/>
      <c r="AA27" s="599"/>
      <c r="AB27"/>
    </row>
    <row r="28" spans="1:28" s="2" customFormat="1" x14ac:dyDescent="0.3">
      <c r="A28" s="307">
        <v>21</v>
      </c>
      <c r="B28" s="480" t="s">
        <v>244</v>
      </c>
      <c r="C28" s="479" t="s">
        <v>6</v>
      </c>
      <c r="D28" s="394" t="e">
        <f>+Nilai_P_7A!K31</f>
        <v>#DIV/0!</v>
      </c>
      <c r="E28" s="380" t="e">
        <f>Nilai_P_7A!S31</f>
        <v>#DIV/0!</v>
      </c>
      <c r="F28" s="384" t="e">
        <f>Nilai_P_7A!AA31</f>
        <v>#DIV/0!</v>
      </c>
      <c r="G28" s="380" t="e">
        <f>Nilai_P_7A!AI31</f>
        <v>#DIV/0!</v>
      </c>
      <c r="H28" s="699" t="e">
        <f>Nilai_P_7A!AJ31</f>
        <v>#DIV/0!</v>
      </c>
      <c r="I28" s="380">
        <f>Nilai_P_7A!AK31</f>
        <v>0</v>
      </c>
      <c r="J28" s="445">
        <f>Nilai_P_7A!AL31</f>
        <v>0</v>
      </c>
      <c r="K28" s="378" t="e">
        <f>+Nilai_P_7A!AM31</f>
        <v>#DIV/0!</v>
      </c>
      <c r="L28" s="414" t="e">
        <f t="shared" si="1"/>
        <v>#DIV/0!</v>
      </c>
      <c r="M28" s="379" t="e">
        <f t="shared" si="3"/>
        <v>#DIV/0!</v>
      </c>
      <c r="N28" s="394" t="e">
        <f>Nilai_K_7A!K31</f>
        <v>#DIV/0!</v>
      </c>
      <c r="O28" s="380" t="e">
        <f>Nilai_K_7A!S31</f>
        <v>#DIV/0!</v>
      </c>
      <c r="P28" s="381" t="e">
        <f>Nilai_K_7A!AA31</f>
        <v>#DIV/0!</v>
      </c>
      <c r="Q28" s="423" t="e">
        <f>Nilai_K_7A!AI31</f>
        <v>#DIV/0!</v>
      </c>
      <c r="R28" s="448" t="e">
        <f>Nilai_K_7A!AJ31</f>
        <v>#DIV/0!</v>
      </c>
      <c r="S28" s="414" t="e">
        <f t="shared" si="0"/>
        <v>#DIV/0!</v>
      </c>
      <c r="T28" s="379" t="e">
        <f t="shared" si="2"/>
        <v>#DIV/0!</v>
      </c>
      <c r="V28" s="315">
        <v>21</v>
      </c>
      <c r="W28" s="584"/>
      <c r="X28" s="585"/>
      <c r="Y28" s="588"/>
      <c r="Z28" s="598"/>
      <c r="AA28" s="599"/>
      <c r="AB28"/>
    </row>
    <row r="29" spans="1:28" s="2" customFormat="1" x14ac:dyDescent="0.3">
      <c r="A29" s="307">
        <v>22</v>
      </c>
      <c r="B29" s="478" t="s">
        <v>245</v>
      </c>
      <c r="C29" s="479" t="s">
        <v>12</v>
      </c>
      <c r="D29" s="394" t="e">
        <f>+Nilai_P_7A!K32</f>
        <v>#DIV/0!</v>
      </c>
      <c r="E29" s="380" t="e">
        <f>Nilai_P_7A!S32</f>
        <v>#DIV/0!</v>
      </c>
      <c r="F29" s="384" t="e">
        <f>Nilai_P_7A!AA32</f>
        <v>#DIV/0!</v>
      </c>
      <c r="G29" s="380" t="e">
        <f>Nilai_P_7A!AI32</f>
        <v>#DIV/0!</v>
      </c>
      <c r="H29" s="699" t="e">
        <f>Nilai_P_7A!AJ32</f>
        <v>#DIV/0!</v>
      </c>
      <c r="I29" s="380">
        <f>Nilai_P_7A!AK32</f>
        <v>0</v>
      </c>
      <c r="J29" s="445">
        <f>Nilai_P_7A!AL32</f>
        <v>0</v>
      </c>
      <c r="K29" s="378" t="e">
        <f>+Nilai_P_7A!AM32</f>
        <v>#DIV/0!</v>
      </c>
      <c r="L29" s="414" t="e">
        <f t="shared" si="1"/>
        <v>#DIV/0!</v>
      </c>
      <c r="M29" s="379" t="e">
        <f t="shared" si="3"/>
        <v>#DIV/0!</v>
      </c>
      <c r="N29" s="394" t="e">
        <f>Nilai_K_7A!K32</f>
        <v>#DIV/0!</v>
      </c>
      <c r="O29" s="380" t="e">
        <f>Nilai_K_7A!S32</f>
        <v>#DIV/0!</v>
      </c>
      <c r="P29" s="381" t="e">
        <f>Nilai_K_7A!AA32</f>
        <v>#DIV/0!</v>
      </c>
      <c r="Q29" s="423" t="e">
        <f>Nilai_K_7A!AI32</f>
        <v>#DIV/0!</v>
      </c>
      <c r="R29" s="448" t="e">
        <f>Nilai_K_7A!AJ32</f>
        <v>#DIV/0!</v>
      </c>
      <c r="S29" s="414" t="e">
        <f t="shared" si="0"/>
        <v>#DIV/0!</v>
      </c>
      <c r="T29" s="379" t="e">
        <f t="shared" si="2"/>
        <v>#DIV/0!</v>
      </c>
      <c r="V29" s="315">
        <v>22</v>
      </c>
      <c r="W29" s="584"/>
      <c r="X29" s="585"/>
      <c r="Y29" s="588"/>
      <c r="Z29" s="598"/>
      <c r="AA29" s="599"/>
      <c r="AB29"/>
    </row>
    <row r="30" spans="1:28" s="2" customFormat="1" x14ac:dyDescent="0.3">
      <c r="A30" s="307">
        <v>23</v>
      </c>
      <c r="B30" s="478" t="s">
        <v>246</v>
      </c>
      <c r="C30" s="479" t="s">
        <v>12</v>
      </c>
      <c r="D30" s="394" t="e">
        <f>+Nilai_P_7A!K33</f>
        <v>#DIV/0!</v>
      </c>
      <c r="E30" s="380" t="e">
        <f>Nilai_P_7A!S33</f>
        <v>#DIV/0!</v>
      </c>
      <c r="F30" s="384" t="e">
        <f>Nilai_P_7A!AA33</f>
        <v>#DIV/0!</v>
      </c>
      <c r="G30" s="380" t="e">
        <f>Nilai_P_7A!AI33</f>
        <v>#DIV/0!</v>
      </c>
      <c r="H30" s="699" t="e">
        <f>Nilai_P_7A!AJ33</f>
        <v>#DIV/0!</v>
      </c>
      <c r="I30" s="380">
        <f>Nilai_P_7A!AK33</f>
        <v>0</v>
      </c>
      <c r="J30" s="445">
        <f>Nilai_P_7A!AL33</f>
        <v>0</v>
      </c>
      <c r="K30" s="378" t="e">
        <f>+Nilai_P_7A!AM33</f>
        <v>#DIV/0!</v>
      </c>
      <c r="L30" s="414" t="e">
        <f t="shared" si="1"/>
        <v>#DIV/0!</v>
      </c>
      <c r="M30" s="379" t="e">
        <f t="shared" si="3"/>
        <v>#DIV/0!</v>
      </c>
      <c r="N30" s="394" t="e">
        <f>Nilai_K_7A!K33</f>
        <v>#DIV/0!</v>
      </c>
      <c r="O30" s="380" t="e">
        <f>Nilai_K_7A!S33</f>
        <v>#DIV/0!</v>
      </c>
      <c r="P30" s="381" t="e">
        <f>Nilai_K_7A!AA33</f>
        <v>#DIV/0!</v>
      </c>
      <c r="Q30" s="423" t="e">
        <f>Nilai_K_7A!AI33</f>
        <v>#DIV/0!</v>
      </c>
      <c r="R30" s="448" t="e">
        <f>Nilai_K_7A!AJ33</f>
        <v>#DIV/0!</v>
      </c>
      <c r="S30" s="414" t="e">
        <f t="shared" si="0"/>
        <v>#DIV/0!</v>
      </c>
      <c r="T30" s="379" t="e">
        <f t="shared" si="2"/>
        <v>#DIV/0!</v>
      </c>
      <c r="V30" s="315">
        <v>23</v>
      </c>
      <c r="W30" s="584"/>
      <c r="X30" s="585"/>
      <c r="Y30" s="588"/>
      <c r="Z30" s="598"/>
      <c r="AA30" s="599"/>
      <c r="AB30"/>
    </row>
    <row r="31" spans="1:28" s="2" customFormat="1" x14ac:dyDescent="0.3">
      <c r="A31" s="307">
        <v>24</v>
      </c>
      <c r="B31" s="478" t="s">
        <v>247</v>
      </c>
      <c r="C31" s="479" t="s">
        <v>12</v>
      </c>
      <c r="D31" s="394" t="e">
        <f>+Nilai_P_7A!K34</f>
        <v>#DIV/0!</v>
      </c>
      <c r="E31" s="380" t="e">
        <f>Nilai_P_7A!S34</f>
        <v>#DIV/0!</v>
      </c>
      <c r="F31" s="384" t="e">
        <f>Nilai_P_7A!AA34</f>
        <v>#DIV/0!</v>
      </c>
      <c r="G31" s="380" t="e">
        <f>Nilai_P_7A!AI34</f>
        <v>#DIV/0!</v>
      </c>
      <c r="H31" s="699" t="e">
        <f>Nilai_P_7A!AJ34</f>
        <v>#DIV/0!</v>
      </c>
      <c r="I31" s="380">
        <f>Nilai_P_7A!AK34</f>
        <v>0</v>
      </c>
      <c r="J31" s="445">
        <f>Nilai_P_7A!AL34</f>
        <v>0</v>
      </c>
      <c r="K31" s="378" t="e">
        <f>+Nilai_P_7A!AM34</f>
        <v>#DIV/0!</v>
      </c>
      <c r="L31" s="414" t="e">
        <f t="shared" si="1"/>
        <v>#DIV/0!</v>
      </c>
      <c r="M31" s="379" t="e">
        <f t="shared" si="3"/>
        <v>#DIV/0!</v>
      </c>
      <c r="N31" s="394" t="e">
        <f>Nilai_K_7A!K34</f>
        <v>#DIV/0!</v>
      </c>
      <c r="O31" s="380" t="e">
        <f>Nilai_K_7A!S34</f>
        <v>#DIV/0!</v>
      </c>
      <c r="P31" s="381" t="e">
        <f>Nilai_K_7A!AA34</f>
        <v>#DIV/0!</v>
      </c>
      <c r="Q31" s="423" t="e">
        <f>Nilai_K_7A!AI34</f>
        <v>#DIV/0!</v>
      </c>
      <c r="R31" s="448" t="e">
        <f>Nilai_K_7A!AJ34</f>
        <v>#DIV/0!</v>
      </c>
      <c r="S31" s="414" t="e">
        <f t="shared" si="0"/>
        <v>#DIV/0!</v>
      </c>
      <c r="T31" s="379" t="e">
        <f t="shared" si="2"/>
        <v>#DIV/0!</v>
      </c>
      <c r="V31" s="315">
        <v>24</v>
      </c>
      <c r="W31" s="584"/>
      <c r="X31" s="585"/>
      <c r="Y31" s="588"/>
      <c r="Z31" s="598"/>
      <c r="AA31" s="599"/>
      <c r="AB31"/>
    </row>
    <row r="32" spans="1:28" s="2" customFormat="1" x14ac:dyDescent="0.3">
      <c r="A32" s="307">
        <v>25</v>
      </c>
      <c r="B32" s="478" t="s">
        <v>248</v>
      </c>
      <c r="C32" s="479" t="s">
        <v>12</v>
      </c>
      <c r="D32" s="394" t="e">
        <f>+Nilai_P_7A!K35</f>
        <v>#DIV/0!</v>
      </c>
      <c r="E32" s="380" t="e">
        <f>Nilai_P_7A!S35</f>
        <v>#DIV/0!</v>
      </c>
      <c r="F32" s="384" t="e">
        <f>Nilai_P_7A!AA35</f>
        <v>#DIV/0!</v>
      </c>
      <c r="G32" s="380" t="e">
        <f>Nilai_P_7A!AI35</f>
        <v>#DIV/0!</v>
      </c>
      <c r="H32" s="699" t="e">
        <f>Nilai_P_7A!AJ35</f>
        <v>#DIV/0!</v>
      </c>
      <c r="I32" s="380">
        <f>Nilai_P_7A!AK35</f>
        <v>0</v>
      </c>
      <c r="J32" s="445">
        <f>Nilai_P_7A!AL35</f>
        <v>0</v>
      </c>
      <c r="K32" s="378" t="e">
        <f>+Nilai_P_7A!AM35</f>
        <v>#DIV/0!</v>
      </c>
      <c r="L32" s="414" t="e">
        <f t="shared" si="1"/>
        <v>#DIV/0!</v>
      </c>
      <c r="M32" s="379" t="e">
        <f t="shared" si="3"/>
        <v>#DIV/0!</v>
      </c>
      <c r="N32" s="394" t="e">
        <f>Nilai_K_7A!K35</f>
        <v>#DIV/0!</v>
      </c>
      <c r="O32" s="380" t="e">
        <f>Nilai_K_7A!S35</f>
        <v>#DIV/0!</v>
      </c>
      <c r="P32" s="381" t="e">
        <f>Nilai_K_7A!AA35</f>
        <v>#DIV/0!</v>
      </c>
      <c r="Q32" s="423" t="e">
        <f>Nilai_K_7A!AI35</f>
        <v>#DIV/0!</v>
      </c>
      <c r="R32" s="448" t="e">
        <f>Nilai_K_7A!AJ35</f>
        <v>#DIV/0!</v>
      </c>
      <c r="S32" s="414" t="e">
        <f t="shared" si="0"/>
        <v>#DIV/0!</v>
      </c>
      <c r="T32" s="379" t="e">
        <f t="shared" si="2"/>
        <v>#DIV/0!</v>
      </c>
      <c r="V32" s="315">
        <v>25</v>
      </c>
      <c r="W32" s="584"/>
      <c r="X32" s="585"/>
      <c r="Y32" s="588"/>
      <c r="Z32" s="598"/>
      <c r="AA32" s="599"/>
      <c r="AB32"/>
    </row>
    <row r="33" spans="1:29" s="2" customFormat="1" x14ac:dyDescent="0.3">
      <c r="A33" s="307">
        <v>26</v>
      </c>
      <c r="B33" s="478" t="s">
        <v>249</v>
      </c>
      <c r="C33" s="479" t="s">
        <v>6</v>
      </c>
      <c r="D33" s="394" t="e">
        <f>+Nilai_P_7A!K36</f>
        <v>#DIV/0!</v>
      </c>
      <c r="E33" s="380" t="e">
        <f>Nilai_P_7A!S36</f>
        <v>#DIV/0!</v>
      </c>
      <c r="F33" s="384" t="e">
        <f>Nilai_P_7A!AA36</f>
        <v>#DIV/0!</v>
      </c>
      <c r="G33" s="380" t="e">
        <f>Nilai_P_7A!AI36</f>
        <v>#DIV/0!</v>
      </c>
      <c r="H33" s="699" t="e">
        <f>Nilai_P_7A!AJ36</f>
        <v>#DIV/0!</v>
      </c>
      <c r="I33" s="380">
        <f>Nilai_P_7A!AK36</f>
        <v>0</v>
      </c>
      <c r="J33" s="445">
        <f>Nilai_P_7A!AL36</f>
        <v>0</v>
      </c>
      <c r="K33" s="378" t="e">
        <f>+Nilai_P_7A!AM36</f>
        <v>#DIV/0!</v>
      </c>
      <c r="L33" s="414" t="e">
        <f t="shared" si="1"/>
        <v>#DIV/0!</v>
      </c>
      <c r="M33" s="379" t="e">
        <f t="shared" si="3"/>
        <v>#DIV/0!</v>
      </c>
      <c r="N33" s="394" t="e">
        <f>Nilai_K_7A!K36</f>
        <v>#DIV/0!</v>
      </c>
      <c r="O33" s="380" t="e">
        <f>Nilai_K_7A!S36</f>
        <v>#DIV/0!</v>
      </c>
      <c r="P33" s="381" t="e">
        <f>Nilai_K_7A!AA36</f>
        <v>#DIV/0!</v>
      </c>
      <c r="Q33" s="423" t="e">
        <f>Nilai_K_7A!AI36</f>
        <v>#DIV/0!</v>
      </c>
      <c r="R33" s="448" t="e">
        <f>Nilai_K_7A!AJ36</f>
        <v>#DIV/0!</v>
      </c>
      <c r="S33" s="414" t="e">
        <f t="shared" si="0"/>
        <v>#DIV/0!</v>
      </c>
      <c r="T33" s="379" t="e">
        <f t="shared" si="2"/>
        <v>#DIV/0!</v>
      </c>
      <c r="V33" s="315">
        <v>26</v>
      </c>
      <c r="W33" s="584"/>
      <c r="X33" s="585"/>
      <c r="Y33" s="588"/>
      <c r="Z33" s="598"/>
      <c r="AA33" s="599"/>
      <c r="AB33"/>
      <c r="AC33"/>
    </row>
    <row r="34" spans="1:29" s="2" customFormat="1" x14ac:dyDescent="0.3">
      <c r="A34" s="307">
        <v>27</v>
      </c>
      <c r="B34" s="478" t="s">
        <v>250</v>
      </c>
      <c r="C34" s="479" t="s">
        <v>6</v>
      </c>
      <c r="D34" s="394" t="e">
        <f>+Nilai_P_7A!K37</f>
        <v>#DIV/0!</v>
      </c>
      <c r="E34" s="380" t="e">
        <f>Nilai_P_7A!S37</f>
        <v>#DIV/0!</v>
      </c>
      <c r="F34" s="384" t="e">
        <f>Nilai_P_7A!AA37</f>
        <v>#DIV/0!</v>
      </c>
      <c r="G34" s="380" t="e">
        <f>Nilai_P_7A!AI37</f>
        <v>#DIV/0!</v>
      </c>
      <c r="H34" s="699" t="e">
        <f>Nilai_P_7A!AJ37</f>
        <v>#DIV/0!</v>
      </c>
      <c r="I34" s="380">
        <f>Nilai_P_7A!AK37</f>
        <v>0</v>
      </c>
      <c r="J34" s="445">
        <f>Nilai_P_7A!AL37</f>
        <v>0</v>
      </c>
      <c r="K34" s="378" t="e">
        <f>+Nilai_P_7A!AM37</f>
        <v>#DIV/0!</v>
      </c>
      <c r="L34" s="414" t="e">
        <f t="shared" si="1"/>
        <v>#DIV/0!</v>
      </c>
      <c r="M34" s="379" t="e">
        <f t="shared" si="3"/>
        <v>#DIV/0!</v>
      </c>
      <c r="N34" s="394" t="e">
        <f>Nilai_K_7A!K37</f>
        <v>#DIV/0!</v>
      </c>
      <c r="O34" s="380" t="e">
        <f>Nilai_K_7A!S37</f>
        <v>#DIV/0!</v>
      </c>
      <c r="P34" s="381" t="e">
        <f>Nilai_K_7A!AA37</f>
        <v>#DIV/0!</v>
      </c>
      <c r="Q34" s="423" t="e">
        <f>Nilai_K_7A!AI37</f>
        <v>#DIV/0!</v>
      </c>
      <c r="R34" s="448" t="e">
        <f>Nilai_K_7A!AJ37</f>
        <v>#DIV/0!</v>
      </c>
      <c r="S34" s="414" t="e">
        <f t="shared" si="0"/>
        <v>#DIV/0!</v>
      </c>
      <c r="T34" s="379" t="e">
        <f t="shared" si="2"/>
        <v>#DIV/0!</v>
      </c>
      <c r="V34" s="315">
        <v>27</v>
      </c>
      <c r="W34" s="584"/>
      <c r="X34" s="585"/>
      <c r="Y34" s="588"/>
      <c r="Z34" s="598"/>
      <c r="AA34" s="599"/>
      <c r="AB34"/>
      <c r="AC34"/>
    </row>
    <row r="35" spans="1:29" s="2" customFormat="1" x14ac:dyDescent="0.3">
      <c r="A35" s="307">
        <v>28</v>
      </c>
      <c r="B35" s="478" t="s">
        <v>251</v>
      </c>
      <c r="C35" s="479" t="s">
        <v>6</v>
      </c>
      <c r="D35" s="394" t="e">
        <f>+Nilai_P_7A!K38</f>
        <v>#DIV/0!</v>
      </c>
      <c r="E35" s="380" t="e">
        <f>Nilai_P_7A!S38</f>
        <v>#DIV/0!</v>
      </c>
      <c r="F35" s="384" t="e">
        <f>Nilai_P_7A!AA38</f>
        <v>#DIV/0!</v>
      </c>
      <c r="G35" s="380" t="e">
        <f>Nilai_P_7A!AI38</f>
        <v>#DIV/0!</v>
      </c>
      <c r="H35" s="699" t="e">
        <f>Nilai_P_7A!AJ38</f>
        <v>#DIV/0!</v>
      </c>
      <c r="I35" s="380">
        <f>Nilai_P_7A!AK38</f>
        <v>0</v>
      </c>
      <c r="J35" s="445">
        <f>Nilai_P_7A!AL38</f>
        <v>0</v>
      </c>
      <c r="K35" s="378" t="e">
        <f>+Nilai_P_7A!AM38</f>
        <v>#DIV/0!</v>
      </c>
      <c r="L35" s="414" t="e">
        <f t="shared" si="1"/>
        <v>#DIV/0!</v>
      </c>
      <c r="M35" s="379" t="e">
        <f t="shared" si="3"/>
        <v>#DIV/0!</v>
      </c>
      <c r="N35" s="394" t="e">
        <f>Nilai_K_7A!K38</f>
        <v>#DIV/0!</v>
      </c>
      <c r="O35" s="380" t="e">
        <f>Nilai_K_7A!S38</f>
        <v>#DIV/0!</v>
      </c>
      <c r="P35" s="381" t="e">
        <f>Nilai_K_7A!AA38</f>
        <v>#DIV/0!</v>
      </c>
      <c r="Q35" s="423" t="e">
        <f>Nilai_K_7A!AI38</f>
        <v>#DIV/0!</v>
      </c>
      <c r="R35" s="448" t="e">
        <f>Nilai_K_7A!AJ38</f>
        <v>#DIV/0!</v>
      </c>
      <c r="S35" s="414" t="e">
        <f t="shared" si="0"/>
        <v>#DIV/0!</v>
      </c>
      <c r="T35" s="379" t="e">
        <f t="shared" si="2"/>
        <v>#DIV/0!</v>
      </c>
      <c r="V35" s="315">
        <v>28</v>
      </c>
      <c r="W35" s="584"/>
      <c r="X35" s="585"/>
      <c r="Y35" s="588"/>
      <c r="Z35" s="598"/>
      <c r="AA35" s="599"/>
      <c r="AB35"/>
      <c r="AC35"/>
    </row>
    <row r="36" spans="1:29" s="2" customFormat="1" ht="13.2" x14ac:dyDescent="0.25">
      <c r="A36" s="307">
        <v>29</v>
      </c>
      <c r="B36" s="478" t="s">
        <v>252</v>
      </c>
      <c r="C36" s="479" t="s">
        <v>6</v>
      </c>
      <c r="D36" s="394" t="e">
        <f>+Nilai_P_7A!K39</f>
        <v>#DIV/0!</v>
      </c>
      <c r="E36" s="380" t="e">
        <f>Nilai_P_7A!S39</f>
        <v>#DIV/0!</v>
      </c>
      <c r="F36" s="384" t="e">
        <f>Nilai_P_7A!AA39</f>
        <v>#DIV/0!</v>
      </c>
      <c r="G36" s="380" t="e">
        <f>Nilai_P_7A!AI39</f>
        <v>#DIV/0!</v>
      </c>
      <c r="H36" s="699" t="e">
        <f>Nilai_P_7A!AJ39</f>
        <v>#DIV/0!</v>
      </c>
      <c r="I36" s="380">
        <f>Nilai_P_7A!AK39</f>
        <v>0</v>
      </c>
      <c r="J36" s="445">
        <f>Nilai_P_7A!AL39</f>
        <v>0</v>
      </c>
      <c r="K36" s="378" t="e">
        <f>+Nilai_P_7A!AM39</f>
        <v>#DIV/0!</v>
      </c>
      <c r="L36" s="414" t="e">
        <f t="shared" ref="L36:L39" si="4">IF(K36&lt;66,"D",IF(K36&lt;78,"C",IF(K36&lt;89,"B","A")))</f>
        <v>#DIV/0!</v>
      </c>
      <c r="M36" s="379" t="e">
        <f t="shared" ref="M36:M39" si="5">IF(K36&gt;$D$5,"T","TT")</f>
        <v>#DIV/0!</v>
      </c>
      <c r="N36" s="394" t="e">
        <f>Nilai_K_7A!K39</f>
        <v>#DIV/0!</v>
      </c>
      <c r="O36" s="380" t="e">
        <f>Nilai_K_7A!S39</f>
        <v>#DIV/0!</v>
      </c>
      <c r="P36" s="381" t="e">
        <f>Nilai_K_7A!AA39</f>
        <v>#DIV/0!</v>
      </c>
      <c r="Q36" s="423" t="e">
        <f>Nilai_K_7A!AI39</f>
        <v>#DIV/0!</v>
      </c>
      <c r="R36" s="448" t="e">
        <f>Nilai_K_7A!AJ39</f>
        <v>#DIV/0!</v>
      </c>
      <c r="S36" s="414" t="e">
        <f t="shared" ref="S36:S39" si="6">IF(R36&lt;66,"D",IF(R36&lt;78,"C",IF(R36&lt;89,"B","A")))</f>
        <v>#DIV/0!</v>
      </c>
      <c r="T36" s="379" t="e">
        <f t="shared" ref="T36:T39" si="7">IF(R36&gt;=D33,"T","TT")</f>
        <v>#DIV/0!</v>
      </c>
      <c r="V36" s="315">
        <v>29</v>
      </c>
      <c r="W36" s="584"/>
      <c r="X36" s="585"/>
      <c r="Y36" s="588"/>
      <c r="Z36" s="598"/>
      <c r="AA36" s="599"/>
    </row>
    <row r="37" spans="1:29" s="2" customFormat="1" ht="13.2" x14ac:dyDescent="0.25">
      <c r="A37" s="307">
        <v>30</v>
      </c>
      <c r="B37" s="478" t="s">
        <v>253</v>
      </c>
      <c r="C37" s="479" t="s">
        <v>6</v>
      </c>
      <c r="D37" s="394" t="e">
        <f>+Nilai_P_7A!K40</f>
        <v>#DIV/0!</v>
      </c>
      <c r="E37" s="380" t="e">
        <f>Nilai_P_7A!S40</f>
        <v>#DIV/0!</v>
      </c>
      <c r="F37" s="384" t="e">
        <f>Nilai_P_7A!AA40</f>
        <v>#DIV/0!</v>
      </c>
      <c r="G37" s="380" t="e">
        <f>Nilai_P_7A!AI40</f>
        <v>#DIV/0!</v>
      </c>
      <c r="H37" s="699" t="e">
        <f>Nilai_P_7A!AJ40</f>
        <v>#DIV/0!</v>
      </c>
      <c r="I37" s="380">
        <f>Nilai_P_7A!AK40</f>
        <v>0</v>
      </c>
      <c r="J37" s="445">
        <f>Nilai_P_7A!AL40</f>
        <v>0</v>
      </c>
      <c r="K37" s="378" t="e">
        <f>+Nilai_P_7A!AM40</f>
        <v>#DIV/0!</v>
      </c>
      <c r="L37" s="414" t="e">
        <f t="shared" si="4"/>
        <v>#DIV/0!</v>
      </c>
      <c r="M37" s="379" t="e">
        <f t="shared" si="5"/>
        <v>#DIV/0!</v>
      </c>
      <c r="N37" s="394" t="e">
        <f>Nilai_K_7A!K40</f>
        <v>#DIV/0!</v>
      </c>
      <c r="O37" s="380" t="e">
        <f>Nilai_K_7A!S40</f>
        <v>#DIV/0!</v>
      </c>
      <c r="P37" s="381" t="e">
        <f>Nilai_K_7A!AA40</f>
        <v>#DIV/0!</v>
      </c>
      <c r="Q37" s="423" t="e">
        <f>Nilai_K_7A!AI40</f>
        <v>#DIV/0!</v>
      </c>
      <c r="R37" s="448" t="e">
        <f>Nilai_K_7A!AJ40</f>
        <v>#DIV/0!</v>
      </c>
      <c r="S37" s="414" t="e">
        <f t="shared" si="6"/>
        <v>#DIV/0!</v>
      </c>
      <c r="T37" s="379" t="e">
        <f t="shared" si="7"/>
        <v>#DIV/0!</v>
      </c>
      <c r="V37" s="315">
        <v>30</v>
      </c>
      <c r="W37" s="584"/>
      <c r="X37" s="585"/>
      <c r="Y37" s="588"/>
      <c r="Z37" s="598"/>
      <c r="AA37" s="599"/>
    </row>
    <row r="38" spans="1:29" s="2" customFormat="1" ht="13.2" x14ac:dyDescent="0.25">
      <c r="A38" s="307">
        <v>31</v>
      </c>
      <c r="B38" s="478" t="s">
        <v>254</v>
      </c>
      <c r="C38" s="479" t="s">
        <v>12</v>
      </c>
      <c r="D38" s="394" t="e">
        <f>+Nilai_P_7A!K41</f>
        <v>#DIV/0!</v>
      </c>
      <c r="E38" s="380" t="e">
        <f>Nilai_P_7A!S41</f>
        <v>#DIV/0!</v>
      </c>
      <c r="F38" s="384" t="e">
        <f>Nilai_P_7A!AA41</f>
        <v>#DIV/0!</v>
      </c>
      <c r="G38" s="380" t="e">
        <f>Nilai_P_7A!AI41</f>
        <v>#DIV/0!</v>
      </c>
      <c r="H38" s="699" t="e">
        <f>Nilai_P_7A!AJ41</f>
        <v>#DIV/0!</v>
      </c>
      <c r="I38" s="380">
        <f>Nilai_P_7A!AK41</f>
        <v>0</v>
      </c>
      <c r="J38" s="445">
        <f>Nilai_P_7A!AL41</f>
        <v>0</v>
      </c>
      <c r="K38" s="378" t="e">
        <f>+Nilai_P_7A!AM41</f>
        <v>#DIV/0!</v>
      </c>
      <c r="L38" s="414" t="e">
        <f t="shared" si="4"/>
        <v>#DIV/0!</v>
      </c>
      <c r="M38" s="379" t="e">
        <f t="shared" si="5"/>
        <v>#DIV/0!</v>
      </c>
      <c r="N38" s="394" t="e">
        <f>Nilai_K_7A!K41</f>
        <v>#DIV/0!</v>
      </c>
      <c r="O38" s="380" t="e">
        <f>Nilai_K_7A!S41</f>
        <v>#DIV/0!</v>
      </c>
      <c r="P38" s="381" t="e">
        <f>Nilai_K_7A!AA41</f>
        <v>#DIV/0!</v>
      </c>
      <c r="Q38" s="423" t="e">
        <f>Nilai_K_7A!AI41</f>
        <v>#DIV/0!</v>
      </c>
      <c r="R38" s="448" t="e">
        <f>Nilai_K_7A!AJ41</f>
        <v>#DIV/0!</v>
      </c>
      <c r="S38" s="414" t="e">
        <f t="shared" si="6"/>
        <v>#DIV/0!</v>
      </c>
      <c r="T38" s="379" t="e">
        <f t="shared" si="7"/>
        <v>#DIV/0!</v>
      </c>
      <c r="V38" s="315">
        <v>31</v>
      </c>
      <c r="W38" s="584"/>
      <c r="X38" s="585"/>
      <c r="Y38" s="588"/>
      <c r="Z38" s="598"/>
      <c r="AA38" s="599"/>
    </row>
    <row r="39" spans="1:29" s="2" customFormat="1" ht="13.2" x14ac:dyDescent="0.25">
      <c r="A39" s="307">
        <v>32</v>
      </c>
      <c r="B39" s="481" t="s">
        <v>255</v>
      </c>
      <c r="C39" s="479" t="s">
        <v>12</v>
      </c>
      <c r="D39" s="394" t="e">
        <f>+Nilai_P_7A!K42</f>
        <v>#DIV/0!</v>
      </c>
      <c r="E39" s="380" t="e">
        <f>Nilai_P_7A!S42</f>
        <v>#DIV/0!</v>
      </c>
      <c r="F39" s="384" t="e">
        <f>Nilai_P_7A!AA42</f>
        <v>#DIV/0!</v>
      </c>
      <c r="G39" s="380" t="e">
        <f>Nilai_P_7A!AI42</f>
        <v>#DIV/0!</v>
      </c>
      <c r="H39" s="699" t="e">
        <f>Nilai_P_7A!AJ42</f>
        <v>#DIV/0!</v>
      </c>
      <c r="I39" s="380">
        <f>Nilai_P_7A!AK42</f>
        <v>0</v>
      </c>
      <c r="J39" s="445">
        <f>Nilai_P_7A!AL42</f>
        <v>0</v>
      </c>
      <c r="K39" s="378" t="e">
        <f>+Nilai_P_7A!AM42</f>
        <v>#DIV/0!</v>
      </c>
      <c r="L39" s="414" t="e">
        <f t="shared" si="4"/>
        <v>#DIV/0!</v>
      </c>
      <c r="M39" s="379" t="e">
        <f t="shared" si="5"/>
        <v>#DIV/0!</v>
      </c>
      <c r="N39" s="394" t="e">
        <f>Nilai_K_7A!K42</f>
        <v>#DIV/0!</v>
      </c>
      <c r="O39" s="380" t="e">
        <f>Nilai_K_7A!S42</f>
        <v>#DIV/0!</v>
      </c>
      <c r="P39" s="381" t="e">
        <f>Nilai_K_7A!AA42</f>
        <v>#DIV/0!</v>
      </c>
      <c r="Q39" s="423" t="e">
        <f>Nilai_K_7A!AI42</f>
        <v>#DIV/0!</v>
      </c>
      <c r="R39" s="448" t="e">
        <f>Nilai_K_7A!AJ42</f>
        <v>#DIV/0!</v>
      </c>
      <c r="S39" s="414" t="e">
        <f t="shared" si="6"/>
        <v>#DIV/0!</v>
      </c>
      <c r="T39" s="379" t="e">
        <f t="shared" si="7"/>
        <v>#DIV/0!</v>
      </c>
      <c r="V39" s="315">
        <v>32</v>
      </c>
      <c r="W39" s="584"/>
      <c r="X39" s="585"/>
      <c r="Y39" s="588"/>
      <c r="Z39" s="600"/>
      <c r="AA39" s="601"/>
    </row>
    <row r="40" spans="1:29" s="2" customFormat="1" ht="11.4" x14ac:dyDescent="0.2">
      <c r="A40" s="307"/>
      <c r="B40" s="321"/>
      <c r="C40" s="398"/>
      <c r="D40" s="312"/>
      <c r="E40" s="308"/>
      <c r="F40" s="308"/>
      <c r="G40" s="313"/>
      <c r="H40" s="369"/>
      <c r="I40" s="308"/>
      <c r="J40" s="308"/>
      <c r="K40" s="314"/>
      <c r="L40" s="311"/>
      <c r="M40" s="305"/>
      <c r="N40" s="308"/>
      <c r="O40" s="308"/>
      <c r="P40" s="308"/>
      <c r="Q40" s="308"/>
      <c r="R40" s="310"/>
      <c r="S40" s="311"/>
      <c r="T40" s="305"/>
      <c r="V40" s="315"/>
      <c r="W40" s="584"/>
      <c r="X40" s="585"/>
      <c r="Y40" s="586"/>
      <c r="Z40" s="587"/>
      <c r="AA40" s="588"/>
      <c r="AB40" s="322"/>
    </row>
    <row r="41" spans="1:29" s="2" customFormat="1" ht="12" thickBot="1" x14ac:dyDescent="0.25">
      <c r="A41" s="323"/>
      <c r="B41" s="324"/>
      <c r="C41" s="399"/>
      <c r="D41" s="401"/>
      <c r="E41" s="325"/>
      <c r="F41" s="325"/>
      <c r="G41" s="393"/>
      <c r="H41" s="370"/>
      <c r="I41" s="332"/>
      <c r="J41" s="333"/>
      <c r="K41" s="334"/>
      <c r="L41" s="335"/>
      <c r="M41" s="336"/>
      <c r="N41" s="325"/>
      <c r="O41" s="326"/>
      <c r="P41" s="327"/>
      <c r="Q41" s="328"/>
      <c r="R41" s="329"/>
      <c r="S41" s="330"/>
      <c r="T41" s="331"/>
      <c r="V41" s="316"/>
      <c r="W41" s="590"/>
      <c r="X41" s="591"/>
      <c r="Y41" s="592"/>
      <c r="Z41" s="593"/>
      <c r="AA41" s="593"/>
    </row>
    <row r="42" spans="1:29" s="2" customFormat="1" ht="11.4" x14ac:dyDescent="0.2">
      <c r="B42" s="337"/>
      <c r="C42" s="338"/>
      <c r="D42" s="304"/>
      <c r="E42" s="304"/>
      <c r="F42" s="304"/>
      <c r="G42" s="304"/>
      <c r="H42" s="210"/>
      <c r="I42" s="340"/>
      <c r="J42" s="340"/>
      <c r="K42" s="341" t="e">
        <f>SUM(K8:K41)</f>
        <v>#DIV/0!</v>
      </c>
      <c r="L42" s="267"/>
      <c r="M42" s="268"/>
      <c r="N42" s="304"/>
      <c r="O42" s="304"/>
      <c r="P42" s="304"/>
      <c r="Q42" s="339"/>
      <c r="R42" s="210"/>
      <c r="S42" s="210"/>
      <c r="T42" s="211"/>
      <c r="V42" s="342"/>
      <c r="W42" s="594"/>
      <c r="X42" s="594"/>
      <c r="Y42" s="594"/>
      <c r="Z42" s="595"/>
      <c r="AA42" s="595"/>
    </row>
    <row r="43" spans="1:29" s="2" customFormat="1" ht="12" x14ac:dyDescent="0.2">
      <c r="B43" s="395" t="s">
        <v>195</v>
      </c>
      <c r="C43" s="396"/>
      <c r="D43" s="344"/>
      <c r="E43" s="344"/>
      <c r="F43" s="344"/>
      <c r="G43" s="345"/>
      <c r="H43" s="345"/>
      <c r="I43" s="345"/>
      <c r="J43" s="344"/>
      <c r="K43" s="235"/>
      <c r="L43" s="205"/>
      <c r="M43" s="346"/>
      <c r="N43" s="346"/>
      <c r="O43" s="347"/>
      <c r="P43" s="199"/>
      <c r="Q43" s="344"/>
      <c r="R43" s="348"/>
      <c r="V43" s="349"/>
      <c r="W43" s="596"/>
      <c r="X43" s="596"/>
      <c r="Y43" s="596"/>
      <c r="Z43" s="597"/>
      <c r="AA43" s="597"/>
    </row>
    <row r="44" spans="1:29" s="2" customFormat="1" x14ac:dyDescent="0.3">
      <c r="B44" s="337" t="s">
        <v>196</v>
      </c>
      <c r="D44" s="350"/>
      <c r="E44" s="344"/>
      <c r="F44" s="344"/>
      <c r="G44" s="345"/>
      <c r="H44" s="351" t="s">
        <v>5</v>
      </c>
      <c r="I44" s="352">
        <f>+(R42/(29*100))*100</f>
        <v>0</v>
      </c>
      <c r="J44" s="344"/>
      <c r="K44" s="37"/>
      <c r="L44" s="203"/>
      <c r="M44" s="589"/>
      <c r="N44" s="589"/>
      <c r="O44" s="589"/>
      <c r="P44" s="199"/>
      <c r="Q44" s="51"/>
      <c r="R44" s="353"/>
      <c r="V44" s="337"/>
      <c r="W44" s="354" t="s">
        <v>197</v>
      </c>
      <c r="X44" s="355" t="s">
        <v>198</v>
      </c>
      <c r="Y44" s="356" t="s">
        <v>199</v>
      </c>
      <c r="Z44" s="357"/>
      <c r="AA44" s="358" t="s">
        <v>97</v>
      </c>
    </row>
    <row r="45" spans="1:29" s="2" customFormat="1" x14ac:dyDescent="0.3">
      <c r="B45" s="337" t="s">
        <v>200</v>
      </c>
      <c r="D45" s="351"/>
      <c r="E45" s="344"/>
      <c r="F45" s="344"/>
      <c r="G45" s="351"/>
      <c r="H45" s="351" t="s">
        <v>5</v>
      </c>
      <c r="I45" s="359">
        <f>+(0/29)*100</f>
        <v>0</v>
      </c>
      <c r="J45" s="344"/>
      <c r="K45" s="37"/>
      <c r="L45" s="203"/>
      <c r="M45" s="360"/>
      <c r="N45" s="444"/>
      <c r="O45" s="206"/>
      <c r="P45" s="199"/>
      <c r="Q45" s="51"/>
      <c r="W45" s="361" t="s">
        <v>201</v>
      </c>
      <c r="X45" s="362" t="s">
        <v>25</v>
      </c>
      <c r="Y45" s="363" t="s">
        <v>202</v>
      </c>
      <c r="AA45" s="358" t="s">
        <v>203</v>
      </c>
    </row>
    <row r="46" spans="1:29" s="2" customFormat="1" x14ac:dyDescent="0.3">
      <c r="B46" s="337" t="s">
        <v>204</v>
      </c>
      <c r="D46" s="51"/>
      <c r="E46" s="51"/>
      <c r="F46" s="51"/>
      <c r="G46" s="351"/>
      <c r="H46" s="364" t="s">
        <v>5</v>
      </c>
      <c r="I46" s="352"/>
      <c r="J46" s="51"/>
      <c r="K46" s="365" t="s">
        <v>205</v>
      </c>
      <c r="L46" s="51"/>
      <c r="M46" s="213"/>
      <c r="N46" s="213"/>
      <c r="O46" s="37"/>
      <c r="P46" s="366" t="s">
        <v>206</v>
      </c>
      <c r="Q46" s="37"/>
      <c r="W46" s="367" t="s">
        <v>214</v>
      </c>
      <c r="X46" s="367" t="s">
        <v>207</v>
      </c>
      <c r="Y46" s="363" t="s">
        <v>208</v>
      </c>
      <c r="AA46" s="358"/>
    </row>
    <row r="47" spans="1:29" s="2" customFormat="1" ht="13.2" x14ac:dyDescent="0.25">
      <c r="B47" s="337"/>
      <c r="C47" s="343"/>
      <c r="D47" s="51"/>
      <c r="E47" s="51"/>
      <c r="F47" s="351"/>
      <c r="G47" s="351"/>
      <c r="H47" s="51"/>
      <c r="I47" s="51"/>
      <c r="J47" s="51"/>
      <c r="N47" s="344"/>
      <c r="O47" s="344"/>
      <c r="P47" s="344"/>
      <c r="Q47" s="364"/>
      <c r="R47" s="51"/>
      <c r="S47" s="51"/>
      <c r="T47" s="51"/>
      <c r="W47" s="367" t="s">
        <v>215</v>
      </c>
      <c r="X47" s="367" t="s">
        <v>209</v>
      </c>
      <c r="Y47" s="363" t="s">
        <v>210</v>
      </c>
      <c r="AA47" s="358"/>
    </row>
    <row r="48" spans="1:29" x14ac:dyDescent="0.3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8" t="s">
        <v>216</v>
      </c>
      <c r="X48" s="368" t="s">
        <v>211</v>
      </c>
      <c r="Y48" s="363" t="s">
        <v>212</v>
      </c>
      <c r="Z48" s="2"/>
      <c r="AA48" s="358" t="s">
        <v>213</v>
      </c>
      <c r="AB48" s="2"/>
    </row>
    <row r="49" spans="1:28" s="1" customFormat="1" x14ac:dyDescent="0.3">
      <c r="A49"/>
      <c r="B49"/>
      <c r="C49" s="28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8" t="s">
        <v>46</v>
      </c>
      <c r="AB49"/>
    </row>
    <row r="50" spans="1:28" s="1" customFormat="1" x14ac:dyDescent="0.3">
      <c r="A50"/>
      <c r="B50"/>
      <c r="C50" s="28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3">
      <c r="A51"/>
      <c r="B51"/>
      <c r="C51" s="28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3">
      <c r="A52"/>
      <c r="B52"/>
      <c r="C52" s="28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3">
      <c r="A53"/>
      <c r="B53"/>
      <c r="C53" s="28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3">
      <c r="A54"/>
      <c r="B54"/>
      <c r="C54" s="28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3">
      <c r="A55"/>
      <c r="B55"/>
      <c r="C55" s="2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3">
      <c r="A56"/>
      <c r="B56"/>
      <c r="C56" s="28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3">
      <c r="A57"/>
      <c r="B57"/>
      <c r="C57" s="28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3">
      <c r="A58"/>
      <c r="B58"/>
      <c r="C58" s="2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3">
      <c r="A59"/>
      <c r="B59"/>
      <c r="C59" s="28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3">
      <c r="A60"/>
      <c r="B60"/>
      <c r="C60" s="28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3">
      <c r="A61"/>
      <c r="B61"/>
      <c r="C61" s="28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3">
      <c r="A62"/>
      <c r="B62"/>
      <c r="C62" s="28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3">
      <c r="A63"/>
      <c r="B63"/>
      <c r="C63" s="28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3">
      <c r="A64"/>
      <c r="B64"/>
      <c r="C64" s="28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3">
      <c r="A65"/>
      <c r="B65"/>
      <c r="C65" s="28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3">
      <c r="A66"/>
      <c r="B66"/>
      <c r="C66" s="28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3">
      <c r="A67"/>
      <c r="B67"/>
      <c r="C67" s="28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3">
      <c r="A68"/>
      <c r="B68"/>
      <c r="C68" s="2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3">
      <c r="A69"/>
      <c r="B69"/>
      <c r="C69" s="28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3">
      <c r="A70"/>
      <c r="B70"/>
      <c r="C70" s="28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3">
      <c r="A71"/>
      <c r="B71"/>
      <c r="C71" s="28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3">
      <c r="A72"/>
      <c r="B72"/>
      <c r="C72" s="28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3">
      <c r="A73"/>
      <c r="B73"/>
      <c r="C73" s="28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3">
      <c r="A74"/>
      <c r="B74"/>
      <c r="C74" s="28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3">
      <c r="A75"/>
      <c r="B75"/>
      <c r="C75" s="28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3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3">
      <c r="C77" s="28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3">
      <c r="C78" s="2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3">
      <c r="C79" s="28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3">
      <c r="C80" s="28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3">
      <c r="C81" s="192"/>
      <c r="D81" s="37"/>
      <c r="E81" s="37"/>
      <c r="F81" s="213"/>
      <c r="G81" s="213"/>
      <c r="H81" s="37"/>
      <c r="I81" s="37"/>
      <c r="J81" s="37"/>
      <c r="K81"/>
      <c r="L81"/>
      <c r="M81"/>
      <c r="N81" s="37"/>
      <c r="O81" s="37"/>
      <c r="P81" s="37"/>
      <c r="Q81" s="37"/>
      <c r="R81" s="37"/>
      <c r="S81" s="37"/>
      <c r="T81" s="37"/>
      <c r="U81"/>
      <c r="V81"/>
      <c r="W81"/>
      <c r="X81"/>
      <c r="Y81"/>
      <c r="Z81"/>
      <c r="AA81"/>
      <c r="AB81"/>
    </row>
    <row r="82" spans="3:28" s="2" customFormat="1" x14ac:dyDescent="0.3">
      <c r="C82" s="192"/>
      <c r="D82" s="37"/>
      <c r="E82" s="37"/>
      <c r="F82" s="213"/>
      <c r="G82" s="213"/>
      <c r="H82" s="37"/>
      <c r="I82" s="37"/>
      <c r="J82" s="37"/>
      <c r="K82"/>
      <c r="L82"/>
      <c r="M82"/>
      <c r="N82" s="37"/>
      <c r="O82" s="37"/>
      <c r="P82" s="37"/>
      <c r="Q82" s="37"/>
      <c r="R82" s="37"/>
      <c r="S82" s="37"/>
      <c r="T82" s="37"/>
      <c r="U82"/>
      <c r="V82"/>
      <c r="W82"/>
      <c r="X82"/>
      <c r="Y82"/>
      <c r="Z82"/>
      <c r="AA82"/>
      <c r="AB82"/>
    </row>
    <row r="83" spans="3:28" s="2" customFormat="1" x14ac:dyDescent="0.3">
      <c r="C83" s="192"/>
      <c r="D83" s="37"/>
      <c r="E83" s="37"/>
      <c r="F83" s="213"/>
      <c r="G83" s="213"/>
      <c r="H83" s="37"/>
      <c r="I83" s="37"/>
      <c r="J83" s="37"/>
      <c r="K83"/>
      <c r="L83"/>
      <c r="M83"/>
      <c r="N83" s="37"/>
      <c r="O83" s="37"/>
      <c r="P83" s="37"/>
      <c r="Q83" s="37"/>
      <c r="R83" s="37"/>
      <c r="S83" s="37"/>
      <c r="T83" s="37"/>
      <c r="U83"/>
      <c r="V83"/>
      <c r="W83"/>
      <c r="X83"/>
      <c r="Y83"/>
      <c r="Z83"/>
      <c r="AA83"/>
      <c r="AB83"/>
    </row>
    <row r="84" spans="3:28" s="2" customFormat="1" x14ac:dyDescent="0.3">
      <c r="C84" s="192"/>
      <c r="D84" s="37"/>
      <c r="E84" s="37"/>
      <c r="F84" s="213"/>
      <c r="G84" s="213"/>
      <c r="H84" s="37"/>
      <c r="I84" s="37"/>
      <c r="J84" s="37"/>
      <c r="K84"/>
      <c r="L84"/>
      <c r="M84"/>
      <c r="N84" s="37"/>
      <c r="O84" s="37"/>
      <c r="P84" s="37"/>
      <c r="Q84" s="37"/>
      <c r="R84" s="37"/>
      <c r="S84" s="37"/>
      <c r="T84" s="37"/>
      <c r="U84"/>
      <c r="V84"/>
      <c r="W84"/>
      <c r="X84"/>
      <c r="Y84"/>
      <c r="Z84"/>
      <c r="AA84"/>
      <c r="AB84"/>
    </row>
    <row r="85" spans="3:28" s="1" customFormat="1" x14ac:dyDescent="0.3">
      <c r="C85" s="192"/>
      <c r="D85" s="37"/>
      <c r="E85" s="37"/>
      <c r="F85" s="213"/>
      <c r="G85" s="213"/>
      <c r="H85" s="37"/>
      <c r="I85" s="37"/>
      <c r="J85" s="37"/>
      <c r="K85"/>
      <c r="L85"/>
      <c r="M85"/>
      <c r="N85" s="37"/>
      <c r="O85" s="37"/>
      <c r="P85" s="37"/>
      <c r="Q85" s="37"/>
      <c r="R85" s="37"/>
      <c r="S85" s="37"/>
      <c r="T85" s="37"/>
      <c r="U85"/>
      <c r="V85"/>
      <c r="W85"/>
      <c r="X85"/>
      <c r="Y85"/>
      <c r="Z85"/>
      <c r="AA85"/>
      <c r="AB85"/>
    </row>
    <row r="86" spans="3:28" x14ac:dyDescent="0.3">
      <c r="C86" s="193"/>
    </row>
  </sheetData>
  <mergeCells count="91">
    <mergeCell ref="M6:M7"/>
    <mergeCell ref="N6:Q6"/>
    <mergeCell ref="R6:S6"/>
    <mergeCell ref="A1:T1"/>
    <mergeCell ref="A2:T2"/>
    <mergeCell ref="A3:T3"/>
    <mergeCell ref="A6:A7"/>
    <mergeCell ref="B6:B7"/>
    <mergeCell ref="C6:C7"/>
    <mergeCell ref="D6:J6"/>
    <mergeCell ref="K6:L6"/>
    <mergeCell ref="W1:AA1"/>
    <mergeCell ref="W2:AA2"/>
    <mergeCell ref="T6:T7"/>
    <mergeCell ref="V6:V7"/>
    <mergeCell ref="W8:Y8"/>
    <mergeCell ref="Z8:AB8"/>
    <mergeCell ref="W9:Y9"/>
    <mergeCell ref="W6:AA6"/>
    <mergeCell ref="W7:Y7"/>
    <mergeCell ref="Z7:AA7"/>
    <mergeCell ref="Z9:AB9"/>
    <mergeCell ref="W10:Y10"/>
    <mergeCell ref="W11:Y11"/>
    <mergeCell ref="Z11:AA11"/>
    <mergeCell ref="W12:Y12"/>
    <mergeCell ref="Z12:AA12"/>
    <mergeCell ref="Z10:AB10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56" priority="4" operator="containsText" text="TT">
      <formula>NOT(ISERROR(SEARCH("TT",M8)))</formula>
    </cfRule>
  </conditionalFormatting>
  <conditionalFormatting sqref="M40:M42">
    <cfRule type="containsText" dxfId="55" priority="6" operator="containsText" text="TT">
      <formula>NOT(ISERROR(SEARCH("TT",M40)))</formula>
    </cfRule>
  </conditionalFormatting>
  <conditionalFormatting sqref="T40:T42">
    <cfRule type="containsText" dxfId="54" priority="3" operator="containsText" text="TT">
      <formula>NOT(ISERROR(SEARCH("TT",T40)))</formula>
    </cfRule>
  </conditionalFormatting>
  <conditionalFormatting sqref="T8:T39">
    <cfRule type="containsText" dxfId="53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A51"/>
  <sheetViews>
    <sheetView workbookViewId="0">
      <selection activeCell="A4" sqref="A4:XFD4"/>
    </sheetView>
  </sheetViews>
  <sheetFormatPr defaultRowHeight="14.4" x14ac:dyDescent="0.3"/>
  <cols>
    <col min="1" max="1" width="2.88671875" customWidth="1"/>
    <col min="2" max="2" width="24.109375" customWidth="1"/>
    <col min="3" max="3" width="3.33203125" customWidth="1"/>
    <col min="4" max="25" width="2.6640625" customWidth="1"/>
    <col min="26" max="45" width="2.6640625" style="37" customWidth="1"/>
    <col min="46" max="49" width="2.88671875" style="37" customWidth="1"/>
    <col min="50" max="50" width="2" customWidth="1"/>
    <col min="51" max="53" width="9.109375" style="30"/>
  </cols>
  <sheetData>
    <row r="1" spans="1:53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  <c r="AY1"/>
      <c r="AZ1"/>
      <c r="BA1"/>
    </row>
    <row r="2" spans="1:53" ht="12.9" customHeight="1" x14ac:dyDescent="0.3">
      <c r="A2" s="526" t="s">
        <v>160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  <c r="AP2" s="526"/>
      <c r="AQ2" s="526"/>
      <c r="AR2" s="526"/>
      <c r="AS2" s="526"/>
      <c r="AT2" s="526"/>
      <c r="AU2" s="526"/>
      <c r="AV2" s="526"/>
      <c r="AW2" s="526"/>
      <c r="AY2"/>
      <c r="AZ2"/>
      <c r="BA2"/>
    </row>
    <row r="3" spans="1:53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Y3"/>
      <c r="AZ3"/>
      <c r="BA3"/>
    </row>
    <row r="4" spans="1:53" ht="7.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Y4"/>
      <c r="AZ4"/>
      <c r="BA4"/>
    </row>
    <row r="5" spans="1:53" ht="12.75" customHeight="1" x14ac:dyDescent="0.3">
      <c r="A5" s="528" t="s">
        <v>35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528"/>
      <c r="AH5" s="528"/>
      <c r="AI5" s="528"/>
      <c r="AJ5" s="528"/>
      <c r="AK5" s="528"/>
      <c r="AL5" s="528"/>
      <c r="AM5" s="528"/>
      <c r="AN5" s="528"/>
      <c r="AO5" s="528"/>
      <c r="AP5" s="528"/>
      <c r="AQ5" s="528"/>
      <c r="AR5" s="528"/>
      <c r="AS5" s="528"/>
      <c r="AT5" s="528"/>
      <c r="AU5" s="528"/>
      <c r="AV5" s="528"/>
      <c r="AW5" s="528"/>
      <c r="AY5"/>
      <c r="AZ5"/>
      <c r="BA5"/>
    </row>
    <row r="6" spans="1:53" ht="12.75" customHeight="1" x14ac:dyDescent="0.3">
      <c r="A6" s="30" t="s">
        <v>36</v>
      </c>
      <c r="B6" s="30"/>
      <c r="C6" s="30"/>
      <c r="D6" s="60" t="s">
        <v>19</v>
      </c>
      <c r="E6" s="30" t="str">
        <f>D.Hadir_7A!E6</f>
        <v xml:space="preserve">. . . . . . . . . . . . . . . . 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</row>
    <row r="7" spans="1:53" ht="12.75" customHeight="1" x14ac:dyDescent="0.3">
      <c r="A7" s="30" t="s">
        <v>37</v>
      </c>
      <c r="B7" s="30"/>
      <c r="C7" s="30"/>
      <c r="D7" s="60" t="s">
        <v>19</v>
      </c>
      <c r="E7" s="30" t="s">
        <v>417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</row>
    <row r="8" spans="1:53" ht="12.75" customHeight="1" x14ac:dyDescent="0.3">
      <c r="A8" s="473" t="s">
        <v>38</v>
      </c>
      <c r="B8" s="30"/>
      <c r="C8" s="30"/>
      <c r="D8" s="474" t="s">
        <v>19</v>
      </c>
      <c r="E8" s="30" t="s">
        <v>421</v>
      </c>
      <c r="F8" s="30"/>
      <c r="G8" s="30"/>
      <c r="H8" s="471" t="s">
        <v>419</v>
      </c>
      <c r="I8" s="30" t="str">
        <f>D.Hadir_7A!I8</f>
        <v>2020-2021</v>
      </c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</row>
    <row r="9" spans="1:53" ht="5.2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</row>
    <row r="10" spans="1:53" ht="15" customHeight="1" x14ac:dyDescent="0.3">
      <c r="A10" s="523" t="s">
        <v>13</v>
      </c>
      <c r="B10" s="523" t="s">
        <v>39</v>
      </c>
      <c r="C10" s="279" t="s">
        <v>1</v>
      </c>
      <c r="D10" s="520" t="s">
        <v>173</v>
      </c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2"/>
      <c r="AT10" s="529" t="s">
        <v>2</v>
      </c>
      <c r="AU10" s="530"/>
      <c r="AV10" s="530"/>
      <c r="AW10" s="531"/>
      <c r="AX10" s="30"/>
      <c r="AZ10"/>
      <c r="BA10"/>
    </row>
    <row r="11" spans="1:53" ht="15" customHeight="1" x14ac:dyDescent="0.3">
      <c r="A11" s="524"/>
      <c r="B11" s="524"/>
      <c r="C11" s="283" t="s">
        <v>174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0"/>
      <c r="AP11" s="280"/>
      <c r="AQ11" s="280"/>
      <c r="AR11" s="280"/>
      <c r="AS11" s="280"/>
      <c r="AT11" s="532" t="s">
        <v>40</v>
      </c>
      <c r="AU11" s="532" t="s">
        <v>41</v>
      </c>
      <c r="AV11" s="532" t="s">
        <v>25</v>
      </c>
      <c r="AW11" s="532" t="s">
        <v>42</v>
      </c>
      <c r="AX11" s="30"/>
      <c r="AZ11"/>
      <c r="BA11"/>
    </row>
    <row r="12" spans="1:53" ht="15.75" customHeight="1" thickBot="1" x14ac:dyDescent="0.35">
      <c r="A12" s="525"/>
      <c r="B12" s="525"/>
      <c r="C12" s="284" t="s">
        <v>175</v>
      </c>
      <c r="D12" s="282"/>
      <c r="E12" s="282"/>
      <c r="F12" s="282"/>
      <c r="G12" s="282"/>
      <c r="H12" s="282"/>
      <c r="I12" s="282"/>
      <c r="J12" s="282"/>
      <c r="K12" s="282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533"/>
      <c r="AU12" s="533"/>
      <c r="AV12" s="533"/>
      <c r="AW12" s="533"/>
      <c r="AX12" s="30"/>
      <c r="AZ12"/>
      <c r="BA12"/>
    </row>
    <row r="13" spans="1:53" ht="14.25" customHeight="1" thickTop="1" x14ac:dyDescent="0.3">
      <c r="A13" s="214">
        <v>1</v>
      </c>
      <c r="B13" s="482" t="s">
        <v>257</v>
      </c>
      <c r="C13" s="483" t="s">
        <v>12</v>
      </c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</row>
    <row r="14" spans="1:53" ht="12" customHeight="1" x14ac:dyDescent="0.3">
      <c r="A14" s="42">
        <v>2</v>
      </c>
      <c r="B14" s="240" t="s">
        <v>258</v>
      </c>
      <c r="C14" s="241" t="s">
        <v>12</v>
      </c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184" t="s">
        <v>43</v>
      </c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</row>
    <row r="15" spans="1:53" ht="12" customHeight="1" x14ac:dyDescent="0.3">
      <c r="A15" s="42">
        <v>3</v>
      </c>
      <c r="B15" s="240" t="s">
        <v>259</v>
      </c>
      <c r="C15" s="241" t="s">
        <v>6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4" t="s">
        <v>43</v>
      </c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</row>
    <row r="16" spans="1:53" ht="12" customHeight="1" x14ac:dyDescent="0.3">
      <c r="A16" s="42">
        <v>4</v>
      </c>
      <c r="B16" s="240" t="s">
        <v>260</v>
      </c>
      <c r="C16" s="241" t="s">
        <v>6</v>
      </c>
      <c r="D16" s="12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4" t="s">
        <v>43</v>
      </c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</row>
    <row r="17" spans="1:53" ht="12" customHeight="1" x14ac:dyDescent="0.3">
      <c r="A17" s="42">
        <v>5</v>
      </c>
      <c r="B17" s="240" t="s">
        <v>261</v>
      </c>
      <c r="C17" s="241" t="s">
        <v>6</v>
      </c>
      <c r="D17" s="43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4" t="s">
        <v>43</v>
      </c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Y17"/>
      <c r="AZ17"/>
      <c r="BA17"/>
    </row>
    <row r="18" spans="1:53" ht="12" customHeight="1" x14ac:dyDescent="0.3">
      <c r="A18" s="42">
        <v>6</v>
      </c>
      <c r="B18" s="240" t="s">
        <v>262</v>
      </c>
      <c r="C18" s="241" t="s">
        <v>6</v>
      </c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4" t="s">
        <v>43</v>
      </c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Y18"/>
      <c r="AZ18"/>
      <c r="BA18"/>
    </row>
    <row r="19" spans="1:53" ht="12" customHeight="1" x14ac:dyDescent="0.3">
      <c r="A19" s="42">
        <v>7</v>
      </c>
      <c r="B19" s="240" t="s">
        <v>263</v>
      </c>
      <c r="C19" s="241" t="s">
        <v>6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4" t="s">
        <v>43</v>
      </c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Y19"/>
      <c r="AZ19"/>
      <c r="BA19"/>
    </row>
    <row r="20" spans="1:53" ht="12" customHeight="1" x14ac:dyDescent="0.3">
      <c r="A20" s="42">
        <v>8</v>
      </c>
      <c r="B20" s="240" t="s">
        <v>264</v>
      </c>
      <c r="C20" s="241" t="s">
        <v>6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Y20"/>
      <c r="AZ20"/>
      <c r="BA20"/>
    </row>
    <row r="21" spans="1:53" ht="12" customHeight="1" x14ac:dyDescent="0.3">
      <c r="A21" s="42">
        <v>9</v>
      </c>
      <c r="B21" s="240" t="s">
        <v>265</v>
      </c>
      <c r="C21" s="241" t="s">
        <v>6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4" t="s">
        <v>43</v>
      </c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Y21"/>
      <c r="AZ21"/>
      <c r="BA21"/>
    </row>
    <row r="22" spans="1:53" ht="12" customHeight="1" x14ac:dyDescent="0.3">
      <c r="A22" s="42">
        <v>10</v>
      </c>
      <c r="B22" s="240" t="s">
        <v>266</v>
      </c>
      <c r="C22" s="241" t="s">
        <v>6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4" t="s">
        <v>43</v>
      </c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7"/>
      <c r="AR22" s="47"/>
      <c r="AS22" s="44"/>
      <c r="AT22" s="44"/>
      <c r="AU22" s="44"/>
      <c r="AV22" s="44"/>
      <c r="AW22" s="44"/>
      <c r="AY22"/>
      <c r="AZ22"/>
      <c r="BA22"/>
    </row>
    <row r="23" spans="1:53" ht="12" customHeight="1" x14ac:dyDescent="0.3">
      <c r="A23" s="42">
        <v>11</v>
      </c>
      <c r="B23" s="240" t="s">
        <v>267</v>
      </c>
      <c r="C23" s="241" t="s">
        <v>6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4" t="s">
        <v>43</v>
      </c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Y23"/>
      <c r="AZ23"/>
      <c r="BA23"/>
    </row>
    <row r="24" spans="1:53" ht="12" customHeight="1" x14ac:dyDescent="0.3">
      <c r="A24" s="42">
        <v>12</v>
      </c>
      <c r="B24" s="240" t="s">
        <v>268</v>
      </c>
      <c r="C24" s="241" t="s">
        <v>6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Y24"/>
      <c r="AZ24"/>
      <c r="BA24"/>
    </row>
    <row r="25" spans="1:53" ht="12" customHeight="1" x14ac:dyDescent="0.3">
      <c r="A25" s="42">
        <v>13</v>
      </c>
      <c r="B25" s="240" t="s">
        <v>269</v>
      </c>
      <c r="C25" s="241" t="s">
        <v>6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4" t="s">
        <v>43</v>
      </c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Y25"/>
      <c r="AZ25"/>
      <c r="BA25"/>
    </row>
    <row r="26" spans="1:53" ht="12" customHeight="1" x14ac:dyDescent="0.3">
      <c r="A26" s="42">
        <v>14</v>
      </c>
      <c r="B26" s="240" t="s">
        <v>270</v>
      </c>
      <c r="C26" s="241" t="s">
        <v>6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4" t="s">
        <v>43</v>
      </c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Y26"/>
      <c r="AZ26"/>
      <c r="BA26"/>
    </row>
    <row r="27" spans="1:53" ht="12" customHeight="1" x14ac:dyDescent="0.3">
      <c r="A27" s="42">
        <v>15</v>
      </c>
      <c r="B27" s="240" t="s">
        <v>271</v>
      </c>
      <c r="C27" s="241" t="s">
        <v>6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4" t="s">
        <v>43</v>
      </c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t="s">
        <v>3</v>
      </c>
      <c r="AY27"/>
      <c r="AZ27"/>
      <c r="BA27"/>
    </row>
    <row r="28" spans="1:53" ht="12" customHeight="1" x14ac:dyDescent="0.3">
      <c r="A28" s="42">
        <v>16</v>
      </c>
      <c r="B28" s="240" t="s">
        <v>272</v>
      </c>
      <c r="C28" s="241" t="s">
        <v>12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4" t="s">
        <v>43</v>
      </c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Y28"/>
      <c r="AZ28"/>
      <c r="BA28"/>
    </row>
    <row r="29" spans="1:53" ht="12" customHeight="1" x14ac:dyDescent="0.3">
      <c r="A29" s="42">
        <v>17</v>
      </c>
      <c r="B29" s="240" t="s">
        <v>273</v>
      </c>
      <c r="C29" s="241" t="s">
        <v>12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4" t="s">
        <v>43</v>
      </c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Y29"/>
      <c r="AZ29"/>
      <c r="BA29"/>
    </row>
    <row r="30" spans="1:53" ht="12" customHeight="1" x14ac:dyDescent="0.3">
      <c r="A30" s="42">
        <v>18</v>
      </c>
      <c r="B30" s="240" t="s">
        <v>274</v>
      </c>
      <c r="C30" s="241" t="s">
        <v>6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4" t="s">
        <v>43</v>
      </c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Y30"/>
      <c r="AZ30"/>
      <c r="BA30"/>
    </row>
    <row r="31" spans="1:53" ht="12" customHeight="1" x14ac:dyDescent="0.3">
      <c r="A31" s="42">
        <v>19</v>
      </c>
      <c r="B31" s="240" t="s">
        <v>275</v>
      </c>
      <c r="C31" s="241" t="s">
        <v>6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4" t="s">
        <v>43</v>
      </c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Y31"/>
      <c r="AZ31"/>
      <c r="BA31"/>
    </row>
    <row r="32" spans="1:53" ht="12" customHeight="1" x14ac:dyDescent="0.3">
      <c r="A32" s="42">
        <v>20</v>
      </c>
      <c r="B32" s="240" t="s">
        <v>276</v>
      </c>
      <c r="C32" s="241" t="s">
        <v>6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4" t="s">
        <v>43</v>
      </c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Y32"/>
      <c r="AZ32"/>
      <c r="BA32"/>
    </row>
    <row r="33" spans="1:53" ht="12" customHeight="1" x14ac:dyDescent="0.3">
      <c r="A33" s="42">
        <v>21</v>
      </c>
      <c r="B33" s="240" t="s">
        <v>277</v>
      </c>
      <c r="C33" s="241" t="s">
        <v>12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4" t="s">
        <v>43</v>
      </c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Y33"/>
      <c r="AZ33"/>
      <c r="BA33"/>
    </row>
    <row r="34" spans="1:53" ht="12" customHeight="1" x14ac:dyDescent="0.3">
      <c r="A34" s="42">
        <v>22</v>
      </c>
      <c r="B34" s="240" t="s">
        <v>278</v>
      </c>
      <c r="C34" s="241" t="s">
        <v>6</v>
      </c>
      <c r="D34" s="15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 t="s">
        <v>43</v>
      </c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Y34"/>
      <c r="AZ34"/>
      <c r="BA34"/>
    </row>
    <row r="35" spans="1:53" ht="12" customHeight="1" x14ac:dyDescent="0.3">
      <c r="A35" s="42">
        <v>23</v>
      </c>
      <c r="B35" s="240" t="s">
        <v>279</v>
      </c>
      <c r="C35" s="241" t="s">
        <v>6</v>
      </c>
      <c r="D35" s="15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Y35"/>
      <c r="AZ35"/>
      <c r="BA35"/>
    </row>
    <row r="36" spans="1:53" ht="12" customHeight="1" x14ac:dyDescent="0.3">
      <c r="A36" s="42">
        <v>24</v>
      </c>
      <c r="B36" s="240" t="s">
        <v>280</v>
      </c>
      <c r="C36" s="241" t="s">
        <v>12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4" t="s">
        <v>43</v>
      </c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Y36"/>
      <c r="AZ36"/>
      <c r="BA36"/>
    </row>
    <row r="37" spans="1:53" ht="12" customHeight="1" x14ac:dyDescent="0.3">
      <c r="A37" s="42">
        <v>25</v>
      </c>
      <c r="B37" s="240" t="s">
        <v>281</v>
      </c>
      <c r="C37" s="241" t="s">
        <v>6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Y37"/>
      <c r="AZ37"/>
      <c r="BA37"/>
    </row>
    <row r="38" spans="1:53" ht="12" customHeight="1" x14ac:dyDescent="0.3">
      <c r="A38" s="42">
        <v>26</v>
      </c>
      <c r="B38" s="240" t="s">
        <v>282</v>
      </c>
      <c r="C38" s="241" t="s">
        <v>6</v>
      </c>
      <c r="D38" s="12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4" t="s">
        <v>43</v>
      </c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Y38"/>
      <c r="AZ38"/>
      <c r="BA38"/>
    </row>
    <row r="39" spans="1:53" ht="12" customHeight="1" x14ac:dyDescent="0.3">
      <c r="A39" s="42">
        <v>27</v>
      </c>
      <c r="B39" s="240" t="s">
        <v>283</v>
      </c>
      <c r="C39" s="241" t="s">
        <v>6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4" t="s">
        <v>43</v>
      </c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Y39"/>
      <c r="AZ39"/>
      <c r="BA39"/>
    </row>
    <row r="40" spans="1:53" ht="12" customHeight="1" x14ac:dyDescent="0.3">
      <c r="A40" s="66">
        <v>28</v>
      </c>
      <c r="B40" s="240" t="s">
        <v>284</v>
      </c>
      <c r="C40" s="241" t="s">
        <v>6</v>
      </c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4" t="s">
        <v>43</v>
      </c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Y40"/>
      <c r="AZ40"/>
      <c r="BA40"/>
    </row>
    <row r="41" spans="1:53" ht="12" customHeight="1" x14ac:dyDescent="0.3">
      <c r="A41" s="66">
        <v>29</v>
      </c>
      <c r="B41" s="240" t="s">
        <v>285</v>
      </c>
      <c r="C41" s="241" t="s">
        <v>6</v>
      </c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4" t="s">
        <v>43</v>
      </c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Y41"/>
      <c r="AZ41"/>
      <c r="BA41"/>
    </row>
    <row r="42" spans="1:53" ht="12" customHeight="1" x14ac:dyDescent="0.3">
      <c r="A42" s="66">
        <v>30</v>
      </c>
      <c r="B42" s="240" t="s">
        <v>286</v>
      </c>
      <c r="C42" s="241" t="s">
        <v>6</v>
      </c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Y42"/>
      <c r="AZ42"/>
      <c r="BA42"/>
    </row>
    <row r="43" spans="1:53" ht="12" customHeight="1" x14ac:dyDescent="0.3">
      <c r="A43" s="66">
        <v>31</v>
      </c>
      <c r="B43" s="240" t="s">
        <v>287</v>
      </c>
      <c r="C43" s="241" t="s">
        <v>6</v>
      </c>
      <c r="D43" s="46"/>
      <c r="E43" s="12"/>
      <c r="F43" s="12"/>
      <c r="G43" s="12"/>
      <c r="H43" s="12"/>
      <c r="I43" s="12"/>
      <c r="J43" s="12"/>
      <c r="K43" s="12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4" t="s">
        <v>43</v>
      </c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Y43"/>
      <c r="AZ43"/>
      <c r="BA43"/>
    </row>
    <row r="44" spans="1:53" ht="12" customHeight="1" x14ac:dyDescent="0.3">
      <c r="A44" s="234">
        <v>32</v>
      </c>
      <c r="B44" s="244" t="s">
        <v>288</v>
      </c>
      <c r="C44" s="243" t="s">
        <v>12</v>
      </c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Y44"/>
      <c r="AZ44"/>
      <c r="BA44"/>
    </row>
    <row r="45" spans="1:53" ht="6.75" customHeight="1" x14ac:dyDescent="0.3">
      <c r="A45" s="32"/>
      <c r="B45" s="238"/>
      <c r="C45" s="239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Y45"/>
      <c r="AZ45"/>
      <c r="BA45"/>
    </row>
    <row r="46" spans="1:53" ht="12" customHeight="1" x14ac:dyDescent="0.3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1"/>
      <c r="AO46" s="52"/>
      <c r="AP46" s="52"/>
      <c r="AQ46" s="51" t="s">
        <v>165</v>
      </c>
      <c r="AR46" s="52"/>
      <c r="AS46" s="52"/>
      <c r="AT46" s="52"/>
      <c r="AU46" s="52"/>
      <c r="AV46" s="52"/>
      <c r="AW46" s="52"/>
      <c r="AY46"/>
      <c r="AZ46"/>
      <c r="BA46"/>
    </row>
    <row r="47" spans="1:53" ht="12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51"/>
      <c r="AA47" s="51"/>
      <c r="AB47" s="56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N47" s="51"/>
      <c r="AQ47" s="51" t="s">
        <v>45</v>
      </c>
      <c r="AR47" s="51"/>
      <c r="AS47" s="51"/>
      <c r="AT47" s="51"/>
      <c r="AY47"/>
      <c r="AZ47"/>
      <c r="BA47"/>
    </row>
    <row r="48" spans="1:53" ht="9.75" customHeight="1" x14ac:dyDescent="0.3">
      <c r="A48" s="30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R48" s="51"/>
      <c r="AS48" s="51"/>
      <c r="AT48" s="51"/>
      <c r="AY48"/>
      <c r="AZ48"/>
      <c r="BA48"/>
    </row>
    <row r="49" spans="1:53" ht="12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N49" s="51"/>
      <c r="AQ49" s="51" t="s">
        <v>93</v>
      </c>
      <c r="AR49" s="51"/>
      <c r="AS49" s="51"/>
      <c r="AT49" s="51"/>
      <c r="AY49"/>
      <c r="AZ49"/>
      <c r="BA49"/>
    </row>
    <row r="50" spans="1:53" ht="12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N50" s="56"/>
      <c r="AP50" s="57"/>
      <c r="AQ50" s="56" t="s">
        <v>46</v>
      </c>
      <c r="AR50" s="51"/>
      <c r="AS50" s="51"/>
      <c r="AT50" s="51"/>
      <c r="AY50"/>
      <c r="AZ50"/>
      <c r="BA50"/>
    </row>
    <row r="51" spans="1:53" ht="12.75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P51" s="51"/>
      <c r="AQ51" s="51"/>
      <c r="AR51" s="51"/>
      <c r="AS51" s="51"/>
      <c r="AT51" s="51"/>
      <c r="AY51"/>
      <c r="AZ51"/>
      <c r="BA51"/>
    </row>
  </sheetData>
  <sortState ref="B14:C42">
    <sortCondition ref="B13"/>
  </sortState>
  <mergeCells count="12">
    <mergeCell ref="D10:AS10"/>
    <mergeCell ref="A10:A12"/>
    <mergeCell ref="B10:B12"/>
    <mergeCell ref="A1:AW1"/>
    <mergeCell ref="A2:AW2"/>
    <mergeCell ref="A3:AW3"/>
    <mergeCell ref="A5:AW5"/>
    <mergeCell ref="AT10:AW10"/>
    <mergeCell ref="AT11:AT12"/>
    <mergeCell ref="AU11:AU12"/>
    <mergeCell ref="AV11:AV12"/>
    <mergeCell ref="AW11:AW12"/>
  </mergeCells>
  <pageMargins left="0.26" right="0" top="0.3" bottom="0.12" header="0" footer="0"/>
  <pageSetup paperSize="5" orientation="landscape" horizontalDpi="4294967293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S53"/>
  <sheetViews>
    <sheetView zoomScaleNormal="100" workbookViewId="0">
      <selection activeCell="B47" sqref="B47"/>
    </sheetView>
  </sheetViews>
  <sheetFormatPr defaultRowHeight="14.4" x14ac:dyDescent="0.3"/>
  <cols>
    <col min="1" max="1" width="3.5546875" customWidth="1"/>
    <col min="2" max="2" width="22.6640625" customWidth="1"/>
    <col min="3" max="3" width="3.5546875" customWidth="1"/>
    <col min="4" max="38" width="3.33203125" customWidth="1"/>
    <col min="39" max="40" width="4.33203125" customWidth="1"/>
    <col min="41" max="41" width="4.109375" customWidth="1"/>
    <col min="42" max="42" width="7" customWidth="1"/>
  </cols>
  <sheetData>
    <row r="1" spans="1:42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2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  <c r="AO2" s="526"/>
    </row>
    <row r="3" spans="1:42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</row>
    <row r="4" spans="1:42" ht="15" customHeight="1" x14ac:dyDescent="0.3">
      <c r="A4" s="526" t="s">
        <v>162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</row>
    <row r="5" spans="1:42" s="2" customFormat="1" ht="12.75" customHeight="1" x14ac:dyDescent="0.2">
      <c r="A5" s="3" t="s">
        <v>22</v>
      </c>
      <c r="B5" s="4"/>
      <c r="C5" s="472" t="s">
        <v>23</v>
      </c>
      <c r="D5" s="472" t="str">
        <f>'D. Hadir 7B'!E7</f>
        <v>7B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472" t="s">
        <v>19</v>
      </c>
      <c r="AJ5" s="10" t="str">
        <f>[1]D.Hadir_9A!E7</f>
        <v>. . . . . . . . . . . . . . . . . . . .</v>
      </c>
      <c r="AM5" s="4"/>
      <c r="AN5" s="4"/>
      <c r="AO5" s="5"/>
    </row>
    <row r="6" spans="1:42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03" t="s">
        <v>38</v>
      </c>
      <c r="AD6" s="4"/>
      <c r="AE6" s="4"/>
      <c r="AF6" s="10"/>
      <c r="AG6" s="10"/>
      <c r="AH6" s="10"/>
      <c r="AI6" s="472" t="s">
        <v>19</v>
      </c>
      <c r="AJ6" s="10" t="str">
        <f>[1]D.Hadir_9A!E9</f>
        <v>5 (Ganjil)</v>
      </c>
      <c r="AM6" s="501" t="s">
        <v>423</v>
      </c>
      <c r="AN6" s="1" t="str">
        <f>[1]D.Hadir_9A!I9</f>
        <v>2020 - 2021</v>
      </c>
      <c r="AO6" s="4"/>
    </row>
    <row r="7" spans="1:42" s="2" customFormat="1" ht="12" customHeight="1" x14ac:dyDescent="0.3">
      <c r="A7" s="557" t="s">
        <v>0</v>
      </c>
      <c r="B7" s="551" t="s">
        <v>4</v>
      </c>
      <c r="C7" s="564" t="s">
        <v>32</v>
      </c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6"/>
      <c r="AJ7" s="554" t="s">
        <v>28</v>
      </c>
      <c r="AK7" s="554" t="s">
        <v>26</v>
      </c>
      <c r="AL7" s="535" t="s">
        <v>27</v>
      </c>
      <c r="AM7" s="538" t="s">
        <v>30</v>
      </c>
      <c r="AN7" s="539"/>
      <c r="AO7" s="542" t="s">
        <v>2</v>
      </c>
      <c r="AP7"/>
    </row>
    <row r="8" spans="1:42" s="2" customFormat="1" ht="12" customHeight="1" x14ac:dyDescent="0.3">
      <c r="A8" s="558"/>
      <c r="B8" s="552"/>
      <c r="C8" s="226" t="s">
        <v>47</v>
      </c>
      <c r="D8" s="564"/>
      <c r="E8" s="565"/>
      <c r="F8" s="565"/>
      <c r="G8" s="565"/>
      <c r="H8" s="565"/>
      <c r="I8" s="565"/>
      <c r="J8" s="565"/>
      <c r="K8" s="566"/>
      <c r="L8" s="544"/>
      <c r="M8" s="544"/>
      <c r="N8" s="544"/>
      <c r="O8" s="544"/>
      <c r="P8" s="544"/>
      <c r="Q8" s="544"/>
      <c r="R8" s="544"/>
      <c r="S8" s="544"/>
      <c r="T8" s="544"/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  <c r="AG8" s="544"/>
      <c r="AH8" s="544"/>
      <c r="AI8" s="544"/>
      <c r="AJ8" s="555"/>
      <c r="AK8" s="555"/>
      <c r="AL8" s="536"/>
      <c r="AM8" s="540"/>
      <c r="AN8" s="541"/>
      <c r="AO8" s="543"/>
      <c r="AP8"/>
    </row>
    <row r="9" spans="1:42" s="2" customFormat="1" ht="14.25" customHeight="1" x14ac:dyDescent="0.3">
      <c r="A9" s="558"/>
      <c r="B9" s="552"/>
      <c r="C9" s="562" t="s">
        <v>1</v>
      </c>
      <c r="D9" s="567" t="s">
        <v>74</v>
      </c>
      <c r="E9" s="568"/>
      <c r="F9" s="568"/>
      <c r="G9" s="568"/>
      <c r="H9" s="568"/>
      <c r="I9" s="568"/>
      <c r="J9" s="568"/>
      <c r="K9" s="569"/>
      <c r="L9" s="545" t="s">
        <v>75</v>
      </c>
      <c r="M9" s="545"/>
      <c r="N9" s="545"/>
      <c r="O9" s="545"/>
      <c r="P9" s="545"/>
      <c r="Q9" s="545"/>
      <c r="R9" s="545"/>
      <c r="S9" s="546"/>
      <c r="T9" s="545" t="s">
        <v>76</v>
      </c>
      <c r="U9" s="545"/>
      <c r="V9" s="545"/>
      <c r="W9" s="545"/>
      <c r="X9" s="545"/>
      <c r="Y9" s="545"/>
      <c r="Z9" s="545"/>
      <c r="AA9" s="546"/>
      <c r="AB9" s="545" t="s">
        <v>77</v>
      </c>
      <c r="AC9" s="545"/>
      <c r="AD9" s="545"/>
      <c r="AE9" s="545"/>
      <c r="AF9" s="545"/>
      <c r="AG9" s="545"/>
      <c r="AH9" s="545"/>
      <c r="AI9" s="546"/>
      <c r="AJ9" s="555"/>
      <c r="AK9" s="555"/>
      <c r="AL9" s="536"/>
      <c r="AM9" s="547" t="s">
        <v>70</v>
      </c>
      <c r="AN9" s="549" t="s">
        <v>71</v>
      </c>
      <c r="AO9" s="543"/>
      <c r="AP9"/>
    </row>
    <row r="10" spans="1:42" s="2" customFormat="1" ht="14.25" customHeight="1" x14ac:dyDescent="0.3">
      <c r="A10" s="559"/>
      <c r="B10" s="553"/>
      <c r="C10" s="563"/>
      <c r="D10" s="502" t="s">
        <v>54</v>
      </c>
      <c r="E10" s="502" t="s">
        <v>55</v>
      </c>
      <c r="F10" s="502" t="s">
        <v>53</v>
      </c>
      <c r="G10" s="502" t="s">
        <v>176</v>
      </c>
      <c r="H10" s="408" t="s">
        <v>56</v>
      </c>
      <c r="I10" s="408" t="s">
        <v>57</v>
      </c>
      <c r="J10" s="408" t="s">
        <v>58</v>
      </c>
      <c r="K10" s="408" t="s">
        <v>169</v>
      </c>
      <c r="L10" s="502" t="s">
        <v>54</v>
      </c>
      <c r="M10" s="502" t="s">
        <v>55</v>
      </c>
      <c r="N10" s="502" t="s">
        <v>53</v>
      </c>
      <c r="O10" s="502" t="s">
        <v>176</v>
      </c>
      <c r="P10" s="408" t="s">
        <v>56</v>
      </c>
      <c r="Q10" s="408" t="s">
        <v>57</v>
      </c>
      <c r="R10" s="408" t="s">
        <v>58</v>
      </c>
      <c r="S10" s="408" t="s">
        <v>169</v>
      </c>
      <c r="T10" s="502" t="s">
        <v>54</v>
      </c>
      <c r="U10" s="502" t="s">
        <v>55</v>
      </c>
      <c r="V10" s="502" t="s">
        <v>53</v>
      </c>
      <c r="W10" s="502" t="s">
        <v>176</v>
      </c>
      <c r="X10" s="408" t="s">
        <v>56</v>
      </c>
      <c r="Y10" s="408" t="s">
        <v>57</v>
      </c>
      <c r="Z10" s="408" t="s">
        <v>58</v>
      </c>
      <c r="AA10" s="408" t="s">
        <v>169</v>
      </c>
      <c r="AB10" s="502" t="s">
        <v>54</v>
      </c>
      <c r="AC10" s="502" t="s">
        <v>55</v>
      </c>
      <c r="AD10" s="502" t="s">
        <v>53</v>
      </c>
      <c r="AE10" s="502" t="s">
        <v>176</v>
      </c>
      <c r="AF10" s="408" t="s">
        <v>56</v>
      </c>
      <c r="AG10" s="408" t="s">
        <v>57</v>
      </c>
      <c r="AH10" s="408" t="s">
        <v>58</v>
      </c>
      <c r="AI10" s="408" t="s">
        <v>169</v>
      </c>
      <c r="AJ10" s="556"/>
      <c r="AK10" s="556"/>
      <c r="AL10" s="537"/>
      <c r="AM10" s="548"/>
      <c r="AN10" s="550"/>
      <c r="AO10" s="543"/>
      <c r="AP10"/>
    </row>
    <row r="11" spans="1:42" s="2" customFormat="1" ht="12" customHeight="1" x14ac:dyDescent="0.3">
      <c r="A11" s="459">
        <v>1</v>
      </c>
      <c r="B11" s="511" t="s">
        <v>257</v>
      </c>
      <c r="C11" s="508" t="s">
        <v>12</v>
      </c>
      <c r="D11" s="403"/>
      <c r="E11" s="403"/>
      <c r="F11" s="403"/>
      <c r="G11" s="405" t="e">
        <f>AVERAGE(D11:F11)</f>
        <v>#DIV/0!</v>
      </c>
      <c r="H11" s="404"/>
      <c r="I11" s="403"/>
      <c r="J11" s="403"/>
      <c r="K11" s="405" t="e">
        <f>MAX(G11:J11)</f>
        <v>#DIV/0!</v>
      </c>
      <c r="L11" s="403"/>
      <c r="M11" s="403"/>
      <c r="N11" s="406"/>
      <c r="O11" s="405" t="e">
        <f t="shared" ref="O11:O39" si="0">AVERAGE(L11:N11)</f>
        <v>#DIV/0!</v>
      </c>
      <c r="P11" s="406"/>
      <c r="Q11" s="406"/>
      <c r="R11" s="406"/>
      <c r="S11" s="405" t="e">
        <f t="shared" ref="S11:S39" si="1">AVERAGE(O11:R11)</f>
        <v>#DIV/0!</v>
      </c>
      <c r="T11" s="406"/>
      <c r="U11" s="406"/>
      <c r="V11" s="406"/>
      <c r="W11" s="405" t="e">
        <f t="shared" ref="W11:W39" si="2">AVERAGE(T11:V11)</f>
        <v>#DIV/0!</v>
      </c>
      <c r="X11" s="406"/>
      <c r="Y11" s="406"/>
      <c r="Z11" s="406"/>
      <c r="AA11" s="405" t="e">
        <f t="shared" ref="AA11:AA39" si="3">MAX(W11:Z11)</f>
        <v>#DIV/0!</v>
      </c>
      <c r="AB11" s="406"/>
      <c r="AC11" s="406"/>
      <c r="AD11" s="406"/>
      <c r="AE11" s="405" t="e">
        <f t="shared" ref="AE11:AE39" si="4">AVERAGE(AB11:AD11)</f>
        <v>#DIV/0!</v>
      </c>
      <c r="AF11" s="406"/>
      <c r="AG11" s="406"/>
      <c r="AH11" s="406"/>
      <c r="AI11" s="405" t="e">
        <f t="shared" ref="AI11:AI39" si="5">MAX(AE11:AH11)</f>
        <v>#DIV/0!</v>
      </c>
      <c r="AJ11" s="415" t="e">
        <f t="shared" ref="AJ11:AJ39" si="6">(K11+S11+AA11+AI11)/4</f>
        <v>#DIV/0!</v>
      </c>
      <c r="AK11" s="406"/>
      <c r="AL11" s="407"/>
      <c r="AM11" s="427" t="e">
        <f>((2*AJ11)+AK11+AL11)/4</f>
        <v>#DIV/0!</v>
      </c>
      <c r="AN11" s="425" t="e">
        <f>IF(AM11&lt;66,"D",IF(AM11&lt;78,"C",IF(AM11&lt;89,"B","A")))</f>
        <v>#DIV/0!</v>
      </c>
      <c r="AO11" s="424" t="e">
        <f>IF(AM11&gt;$D$6,"T","TT")</f>
        <v>#DIV/0!</v>
      </c>
      <c r="AP11"/>
    </row>
    <row r="12" spans="1:42" s="2" customFormat="1" ht="12" customHeight="1" x14ac:dyDescent="0.3">
      <c r="A12" s="216">
        <v>2</v>
      </c>
      <c r="B12" s="240" t="s">
        <v>258</v>
      </c>
      <c r="C12" s="241" t="s">
        <v>12</v>
      </c>
      <c r="D12" s="12"/>
      <c r="E12" s="43"/>
      <c r="F12" s="43"/>
      <c r="G12" s="402" t="e">
        <f>AVERAGE(D12:F12)</f>
        <v>#DIV/0!</v>
      </c>
      <c r="H12" s="43"/>
      <c r="I12" s="43"/>
      <c r="J12" s="43"/>
      <c r="K12" s="405" t="e">
        <f t="shared" ref="K12:K39" si="7">MAX(G12:J12)</f>
        <v>#DIV/0!</v>
      </c>
      <c r="L12" s="43"/>
      <c r="M12" s="43"/>
      <c r="N12" s="40"/>
      <c r="O12" s="405" t="e">
        <f t="shared" si="0"/>
        <v>#DIV/0!</v>
      </c>
      <c r="P12" s="40"/>
      <c r="Q12" s="40"/>
      <c r="R12" s="40"/>
      <c r="S12" s="405" t="e">
        <f t="shared" si="1"/>
        <v>#DIV/0!</v>
      </c>
      <c r="T12" s="40"/>
      <c r="U12" s="40"/>
      <c r="V12" s="40"/>
      <c r="W12" s="405" t="e">
        <f t="shared" si="2"/>
        <v>#DIV/0!</v>
      </c>
      <c r="X12" s="40"/>
      <c r="Y12" s="40"/>
      <c r="Z12" s="40"/>
      <c r="AA12" s="405" t="e">
        <f t="shared" si="3"/>
        <v>#DIV/0!</v>
      </c>
      <c r="AB12" s="40"/>
      <c r="AC12" s="40"/>
      <c r="AD12" s="40"/>
      <c r="AE12" s="405" t="e">
        <f t="shared" si="4"/>
        <v>#DIV/0!</v>
      </c>
      <c r="AF12" s="40"/>
      <c r="AG12" s="184" t="s">
        <v>43</v>
      </c>
      <c r="AH12" s="184"/>
      <c r="AI12" s="405" t="e">
        <f t="shared" si="5"/>
        <v>#DIV/0!</v>
      </c>
      <c r="AJ12" s="415" t="e">
        <f t="shared" si="6"/>
        <v>#DIV/0!</v>
      </c>
      <c r="AK12" s="184"/>
      <c r="AL12" s="262"/>
      <c r="AM12" s="428" t="e">
        <f t="shared" ref="AM12:AM39" si="8">((2*AJ12)+AK12+AL12)/4</f>
        <v>#DIV/0!</v>
      </c>
      <c r="AN12" s="426" t="e">
        <f t="shared" ref="AN12:AN39" si="9">IF(AM12&lt;66,"D",IF(AM12&lt;78,"C",IF(AM12&lt;89,"B","A")))</f>
        <v>#DIV/0!</v>
      </c>
      <c r="AO12" s="421" t="e">
        <f t="shared" ref="AO12:AO39" si="10">IF(AM12&gt;$D$6,"T","TT")</f>
        <v>#DIV/0!</v>
      </c>
      <c r="AP12"/>
    </row>
    <row r="13" spans="1:42" s="2" customFormat="1" ht="12" customHeight="1" x14ac:dyDescent="0.3">
      <c r="A13" s="187">
        <v>3</v>
      </c>
      <c r="B13" s="240" t="s">
        <v>259</v>
      </c>
      <c r="C13" s="241" t="s">
        <v>6</v>
      </c>
      <c r="D13" s="43"/>
      <c r="E13" s="46"/>
      <c r="F13" s="46"/>
      <c r="G13" s="402" t="e">
        <f t="shared" ref="G13:G39" si="11">AVERAGE(D13:F13)</f>
        <v>#DIV/0!</v>
      </c>
      <c r="H13" s="46"/>
      <c r="I13" s="46"/>
      <c r="J13" s="46"/>
      <c r="K13" s="405" t="e">
        <f t="shared" si="7"/>
        <v>#DIV/0!</v>
      </c>
      <c r="L13" s="46"/>
      <c r="M13" s="46"/>
      <c r="N13" s="43"/>
      <c r="O13" s="405" t="e">
        <f t="shared" si="0"/>
        <v>#DIV/0!</v>
      </c>
      <c r="P13" s="43"/>
      <c r="Q13" s="43"/>
      <c r="R13" s="43"/>
      <c r="S13" s="405" t="e">
        <f t="shared" si="1"/>
        <v>#DIV/0!</v>
      </c>
      <c r="T13" s="43"/>
      <c r="U13" s="43"/>
      <c r="V13" s="43"/>
      <c r="W13" s="405" t="e">
        <f t="shared" si="2"/>
        <v>#DIV/0!</v>
      </c>
      <c r="X13" s="43"/>
      <c r="Y13" s="43"/>
      <c r="Z13" s="43"/>
      <c r="AA13" s="405" t="e">
        <f t="shared" si="3"/>
        <v>#DIV/0!</v>
      </c>
      <c r="AB13" s="43"/>
      <c r="AC13" s="43"/>
      <c r="AD13" s="43"/>
      <c r="AE13" s="405" t="e">
        <f t="shared" si="4"/>
        <v>#DIV/0!</v>
      </c>
      <c r="AF13" s="43"/>
      <c r="AG13" s="44" t="s">
        <v>43</v>
      </c>
      <c r="AH13" s="44"/>
      <c r="AI13" s="405" t="e">
        <f t="shared" si="5"/>
        <v>#DIV/0!</v>
      </c>
      <c r="AJ13" s="415" t="e">
        <f t="shared" si="6"/>
        <v>#DIV/0!</v>
      </c>
      <c r="AK13" s="44"/>
      <c r="AL13" s="263"/>
      <c r="AM13" s="428" t="e">
        <f t="shared" si="8"/>
        <v>#DIV/0!</v>
      </c>
      <c r="AN13" s="426" t="e">
        <f t="shared" si="9"/>
        <v>#DIV/0!</v>
      </c>
      <c r="AO13" s="421" t="e">
        <f t="shared" si="10"/>
        <v>#DIV/0!</v>
      </c>
      <c r="AP13"/>
    </row>
    <row r="14" spans="1:42" s="2" customFormat="1" ht="12" customHeight="1" x14ac:dyDescent="0.3">
      <c r="A14" s="187">
        <v>4</v>
      </c>
      <c r="B14" s="240" t="s">
        <v>260</v>
      </c>
      <c r="C14" s="241" t="s">
        <v>6</v>
      </c>
      <c r="D14" s="43"/>
      <c r="E14" s="43"/>
      <c r="F14" s="43"/>
      <c r="G14" s="402" t="e">
        <f t="shared" si="11"/>
        <v>#DIV/0!</v>
      </c>
      <c r="H14" s="43"/>
      <c r="I14" s="43"/>
      <c r="J14" s="43"/>
      <c r="K14" s="405" t="e">
        <f t="shared" si="7"/>
        <v>#DIV/0!</v>
      </c>
      <c r="L14" s="43"/>
      <c r="M14" s="43"/>
      <c r="N14" s="43"/>
      <c r="O14" s="405" t="e">
        <f t="shared" si="0"/>
        <v>#DIV/0!</v>
      </c>
      <c r="P14" s="43"/>
      <c r="Q14" s="43"/>
      <c r="R14" s="43"/>
      <c r="S14" s="405" t="e">
        <f t="shared" si="1"/>
        <v>#DIV/0!</v>
      </c>
      <c r="T14" s="43"/>
      <c r="U14" s="43"/>
      <c r="V14" s="43"/>
      <c r="W14" s="405" t="e">
        <f t="shared" si="2"/>
        <v>#DIV/0!</v>
      </c>
      <c r="X14" s="43"/>
      <c r="Y14" s="43"/>
      <c r="Z14" s="43"/>
      <c r="AA14" s="405" t="e">
        <f t="shared" si="3"/>
        <v>#DIV/0!</v>
      </c>
      <c r="AB14" s="43"/>
      <c r="AC14" s="43"/>
      <c r="AD14" s="43"/>
      <c r="AE14" s="405" t="e">
        <f t="shared" si="4"/>
        <v>#DIV/0!</v>
      </c>
      <c r="AF14" s="43"/>
      <c r="AG14" s="44" t="s">
        <v>43</v>
      </c>
      <c r="AH14" s="44"/>
      <c r="AI14" s="405" t="e">
        <f t="shared" si="5"/>
        <v>#DIV/0!</v>
      </c>
      <c r="AJ14" s="415" t="e">
        <f t="shared" si="6"/>
        <v>#DIV/0!</v>
      </c>
      <c r="AK14" s="44"/>
      <c r="AL14" s="263"/>
      <c r="AM14" s="428" t="e">
        <f t="shared" si="8"/>
        <v>#DIV/0!</v>
      </c>
      <c r="AN14" s="426" t="e">
        <f t="shared" si="9"/>
        <v>#DIV/0!</v>
      </c>
      <c r="AO14" s="421" t="e">
        <f t="shared" si="10"/>
        <v>#DIV/0!</v>
      </c>
      <c r="AP14"/>
    </row>
    <row r="15" spans="1:42" s="2" customFormat="1" ht="12" customHeight="1" x14ac:dyDescent="0.3">
      <c r="A15" s="187">
        <v>5</v>
      </c>
      <c r="B15" s="240" t="s">
        <v>261</v>
      </c>
      <c r="C15" s="241" t="s">
        <v>6</v>
      </c>
      <c r="D15" s="43"/>
      <c r="E15" s="43"/>
      <c r="F15" s="43"/>
      <c r="G15" s="402" t="e">
        <f t="shared" si="11"/>
        <v>#DIV/0!</v>
      </c>
      <c r="H15" s="43"/>
      <c r="I15" s="43"/>
      <c r="J15" s="43"/>
      <c r="K15" s="405" t="e">
        <f t="shared" si="7"/>
        <v>#DIV/0!</v>
      </c>
      <c r="L15" s="43"/>
      <c r="M15" s="43"/>
      <c r="N15" s="46"/>
      <c r="O15" s="405" t="e">
        <f t="shared" si="0"/>
        <v>#DIV/0!</v>
      </c>
      <c r="P15" s="46"/>
      <c r="Q15" s="46"/>
      <c r="R15" s="405" t="e">
        <f t="shared" ref="R15" si="12">MAX(N15:Q15)</f>
        <v>#DIV/0!</v>
      </c>
      <c r="S15" s="405" t="e">
        <f t="shared" si="1"/>
        <v>#DIV/0!</v>
      </c>
      <c r="T15" s="46"/>
      <c r="U15" s="46"/>
      <c r="V15" s="46"/>
      <c r="W15" s="405" t="e">
        <f t="shared" si="2"/>
        <v>#DIV/0!</v>
      </c>
      <c r="X15" s="46"/>
      <c r="Y15" s="46"/>
      <c r="Z15" s="46"/>
      <c r="AA15" s="405" t="e">
        <f t="shared" si="3"/>
        <v>#DIV/0!</v>
      </c>
      <c r="AB15" s="46"/>
      <c r="AC15" s="46"/>
      <c r="AD15" s="46"/>
      <c r="AE15" s="405" t="e">
        <f t="shared" si="4"/>
        <v>#DIV/0!</v>
      </c>
      <c r="AF15" s="46"/>
      <c r="AG15" s="44" t="s">
        <v>43</v>
      </c>
      <c r="AH15" s="44"/>
      <c r="AI15" s="405" t="e">
        <f t="shared" si="5"/>
        <v>#DIV/0!</v>
      </c>
      <c r="AJ15" s="415" t="e">
        <f t="shared" si="6"/>
        <v>#DIV/0!</v>
      </c>
      <c r="AK15" s="44"/>
      <c r="AL15" s="263"/>
      <c r="AM15" s="428" t="e">
        <f t="shared" si="8"/>
        <v>#DIV/0!</v>
      </c>
      <c r="AN15" s="426" t="e">
        <f t="shared" si="9"/>
        <v>#DIV/0!</v>
      </c>
      <c r="AO15" s="421" t="e">
        <f t="shared" si="10"/>
        <v>#DIV/0!</v>
      </c>
      <c r="AP15"/>
    </row>
    <row r="16" spans="1:42" s="2" customFormat="1" ht="12" customHeight="1" x14ac:dyDescent="0.3">
      <c r="A16" s="187">
        <v>6</v>
      </c>
      <c r="B16" s="240" t="s">
        <v>262</v>
      </c>
      <c r="C16" s="241" t="s">
        <v>6</v>
      </c>
      <c r="D16" s="43"/>
      <c r="E16" s="43"/>
      <c r="F16" s="43"/>
      <c r="G16" s="402" t="e">
        <f t="shared" si="11"/>
        <v>#DIV/0!</v>
      </c>
      <c r="H16" s="43"/>
      <c r="I16" s="43"/>
      <c r="J16" s="43"/>
      <c r="K16" s="405" t="e">
        <f t="shared" si="7"/>
        <v>#DIV/0!</v>
      </c>
      <c r="L16" s="43"/>
      <c r="M16" s="43"/>
      <c r="N16" s="43"/>
      <c r="O16" s="405" t="e">
        <f t="shared" si="0"/>
        <v>#DIV/0!</v>
      </c>
      <c r="P16" s="43"/>
      <c r="Q16" s="43"/>
      <c r="R16" s="43"/>
      <c r="S16" s="405" t="e">
        <f t="shared" si="1"/>
        <v>#DIV/0!</v>
      </c>
      <c r="T16" s="43"/>
      <c r="U16" s="43"/>
      <c r="V16" s="43"/>
      <c r="W16" s="405" t="e">
        <f t="shared" si="2"/>
        <v>#DIV/0!</v>
      </c>
      <c r="X16" s="43"/>
      <c r="Y16" s="43"/>
      <c r="Z16" s="43"/>
      <c r="AA16" s="405" t="e">
        <f t="shared" si="3"/>
        <v>#DIV/0!</v>
      </c>
      <c r="AB16" s="43"/>
      <c r="AC16" s="43"/>
      <c r="AD16" s="43"/>
      <c r="AE16" s="405" t="e">
        <f t="shared" si="4"/>
        <v>#DIV/0!</v>
      </c>
      <c r="AF16" s="43"/>
      <c r="AG16" s="44" t="s">
        <v>43</v>
      </c>
      <c r="AH16" s="44"/>
      <c r="AI16" s="405" t="e">
        <f t="shared" si="5"/>
        <v>#DIV/0!</v>
      </c>
      <c r="AJ16" s="415" t="e">
        <f t="shared" si="6"/>
        <v>#DIV/0!</v>
      </c>
      <c r="AK16" s="44"/>
      <c r="AL16" s="263"/>
      <c r="AM16" s="428" t="e">
        <f t="shared" si="8"/>
        <v>#DIV/0!</v>
      </c>
      <c r="AN16" s="426" t="e">
        <f t="shared" si="9"/>
        <v>#DIV/0!</v>
      </c>
      <c r="AO16" s="421" t="e">
        <f t="shared" si="10"/>
        <v>#DIV/0!</v>
      </c>
      <c r="AP16"/>
    </row>
    <row r="17" spans="1:42" s="2" customFormat="1" ht="12" customHeight="1" x14ac:dyDescent="0.3">
      <c r="A17" s="187">
        <v>7</v>
      </c>
      <c r="B17" s="240" t="s">
        <v>263</v>
      </c>
      <c r="C17" s="241" t="s">
        <v>6</v>
      </c>
      <c r="D17" s="43"/>
      <c r="E17" s="43"/>
      <c r="F17" s="43"/>
      <c r="G17" s="402" t="e">
        <f t="shared" si="11"/>
        <v>#DIV/0!</v>
      </c>
      <c r="H17" s="43"/>
      <c r="I17" s="43"/>
      <c r="J17" s="43"/>
      <c r="K17" s="405" t="e">
        <f t="shared" si="7"/>
        <v>#DIV/0!</v>
      </c>
      <c r="L17" s="43"/>
      <c r="M17" s="43"/>
      <c r="N17" s="43"/>
      <c r="O17" s="405" t="e">
        <f t="shared" si="0"/>
        <v>#DIV/0!</v>
      </c>
      <c r="P17" s="43"/>
      <c r="Q17" s="43"/>
      <c r="R17" s="43"/>
      <c r="S17" s="405" t="e">
        <f t="shared" si="1"/>
        <v>#DIV/0!</v>
      </c>
      <c r="T17" s="43"/>
      <c r="U17" s="43"/>
      <c r="V17" s="43"/>
      <c r="W17" s="405" t="e">
        <f t="shared" si="2"/>
        <v>#DIV/0!</v>
      </c>
      <c r="X17" s="43"/>
      <c r="Y17" s="43"/>
      <c r="Z17" s="43"/>
      <c r="AA17" s="405" t="e">
        <f t="shared" si="3"/>
        <v>#DIV/0!</v>
      </c>
      <c r="AB17" s="43"/>
      <c r="AC17" s="43"/>
      <c r="AD17" s="43"/>
      <c r="AE17" s="405" t="e">
        <f t="shared" si="4"/>
        <v>#DIV/0!</v>
      </c>
      <c r="AF17" s="43"/>
      <c r="AG17" s="44" t="s">
        <v>43</v>
      </c>
      <c r="AH17" s="44"/>
      <c r="AI17" s="405" t="e">
        <f t="shared" si="5"/>
        <v>#DIV/0!</v>
      </c>
      <c r="AJ17" s="415" t="e">
        <f t="shared" si="6"/>
        <v>#DIV/0!</v>
      </c>
      <c r="AK17" s="44"/>
      <c r="AL17" s="263"/>
      <c r="AM17" s="428" t="e">
        <f t="shared" si="8"/>
        <v>#DIV/0!</v>
      </c>
      <c r="AN17" s="426" t="e">
        <f t="shared" si="9"/>
        <v>#DIV/0!</v>
      </c>
      <c r="AO17" s="421" t="e">
        <f t="shared" si="10"/>
        <v>#DIV/0!</v>
      </c>
      <c r="AP17"/>
    </row>
    <row r="18" spans="1:42" s="2" customFormat="1" ht="12" customHeight="1" x14ac:dyDescent="0.3">
      <c r="A18" s="187">
        <v>8</v>
      </c>
      <c r="B18" s="240" t="s">
        <v>264</v>
      </c>
      <c r="C18" s="241" t="s">
        <v>6</v>
      </c>
      <c r="D18" s="43"/>
      <c r="E18" s="43"/>
      <c r="F18" s="43"/>
      <c r="G18" s="402" t="e">
        <f t="shared" si="11"/>
        <v>#DIV/0!</v>
      </c>
      <c r="H18" s="43"/>
      <c r="I18" s="43"/>
      <c r="J18" s="43"/>
      <c r="K18" s="405" t="e">
        <f t="shared" si="7"/>
        <v>#DIV/0!</v>
      </c>
      <c r="L18" s="43"/>
      <c r="M18" s="43"/>
      <c r="N18" s="43"/>
      <c r="O18" s="405" t="e">
        <f t="shared" si="0"/>
        <v>#DIV/0!</v>
      </c>
      <c r="P18" s="43"/>
      <c r="Q18" s="43"/>
      <c r="R18" s="43"/>
      <c r="S18" s="405" t="e">
        <f t="shared" si="1"/>
        <v>#DIV/0!</v>
      </c>
      <c r="T18" s="43"/>
      <c r="U18" s="43"/>
      <c r="V18" s="43"/>
      <c r="W18" s="405" t="e">
        <f t="shared" si="2"/>
        <v>#DIV/0!</v>
      </c>
      <c r="X18" s="43"/>
      <c r="Y18" s="43"/>
      <c r="Z18" s="43"/>
      <c r="AA18" s="405" t="e">
        <f t="shared" si="3"/>
        <v>#DIV/0!</v>
      </c>
      <c r="AB18" s="43"/>
      <c r="AC18" s="43"/>
      <c r="AD18" s="43"/>
      <c r="AE18" s="405" t="e">
        <f t="shared" si="4"/>
        <v>#DIV/0!</v>
      </c>
      <c r="AF18" s="43"/>
      <c r="AG18" s="44"/>
      <c r="AH18" s="44"/>
      <c r="AI18" s="405" t="e">
        <f t="shared" si="5"/>
        <v>#DIV/0!</v>
      </c>
      <c r="AJ18" s="415" t="e">
        <f t="shared" si="6"/>
        <v>#DIV/0!</v>
      </c>
      <c r="AK18" s="44"/>
      <c r="AL18" s="263"/>
      <c r="AM18" s="428" t="e">
        <f t="shared" si="8"/>
        <v>#DIV/0!</v>
      </c>
      <c r="AN18" s="426" t="e">
        <f t="shared" si="9"/>
        <v>#DIV/0!</v>
      </c>
      <c r="AO18" s="421" t="e">
        <f t="shared" si="10"/>
        <v>#DIV/0!</v>
      </c>
      <c r="AP18"/>
    </row>
    <row r="19" spans="1:42" s="2" customFormat="1" ht="12" customHeight="1" x14ac:dyDescent="0.3">
      <c r="A19" s="187">
        <v>9</v>
      </c>
      <c r="B19" s="240" t="s">
        <v>265</v>
      </c>
      <c r="C19" s="241" t="s">
        <v>6</v>
      </c>
      <c r="D19" s="43"/>
      <c r="E19" s="43"/>
      <c r="F19" s="43"/>
      <c r="G19" s="402" t="e">
        <f t="shared" si="11"/>
        <v>#DIV/0!</v>
      </c>
      <c r="H19" s="43"/>
      <c r="I19" s="43"/>
      <c r="J19" s="43"/>
      <c r="K19" s="405" t="e">
        <f t="shared" si="7"/>
        <v>#DIV/0!</v>
      </c>
      <c r="L19" s="43"/>
      <c r="M19" s="43"/>
      <c r="N19" s="43"/>
      <c r="O19" s="405" t="e">
        <f t="shared" si="0"/>
        <v>#DIV/0!</v>
      </c>
      <c r="P19" s="43"/>
      <c r="Q19" s="43"/>
      <c r="R19" s="43"/>
      <c r="S19" s="405" t="e">
        <f t="shared" si="1"/>
        <v>#DIV/0!</v>
      </c>
      <c r="T19" s="43"/>
      <c r="U19" s="43"/>
      <c r="V19" s="43"/>
      <c r="W19" s="405" t="e">
        <f t="shared" si="2"/>
        <v>#DIV/0!</v>
      </c>
      <c r="X19" s="43"/>
      <c r="Y19" s="43"/>
      <c r="Z19" s="43"/>
      <c r="AA19" s="405" t="e">
        <f t="shared" si="3"/>
        <v>#DIV/0!</v>
      </c>
      <c r="AB19" s="43"/>
      <c r="AC19" s="43"/>
      <c r="AD19" s="43"/>
      <c r="AE19" s="405" t="e">
        <f t="shared" si="4"/>
        <v>#DIV/0!</v>
      </c>
      <c r="AF19" s="43"/>
      <c r="AG19" s="44" t="s">
        <v>43</v>
      </c>
      <c r="AH19" s="44"/>
      <c r="AI19" s="405" t="e">
        <f t="shared" si="5"/>
        <v>#DIV/0!</v>
      </c>
      <c r="AJ19" s="415" t="e">
        <f t="shared" si="6"/>
        <v>#DIV/0!</v>
      </c>
      <c r="AK19" s="44"/>
      <c r="AL19" s="263"/>
      <c r="AM19" s="428" t="e">
        <f t="shared" si="8"/>
        <v>#DIV/0!</v>
      </c>
      <c r="AN19" s="426" t="e">
        <f t="shared" si="9"/>
        <v>#DIV/0!</v>
      </c>
      <c r="AO19" s="421" t="e">
        <f t="shared" si="10"/>
        <v>#DIV/0!</v>
      </c>
      <c r="AP19"/>
    </row>
    <row r="20" spans="1:42" s="2" customFormat="1" ht="12" customHeight="1" x14ac:dyDescent="0.3">
      <c r="A20" s="187">
        <v>10</v>
      </c>
      <c r="B20" s="240" t="s">
        <v>266</v>
      </c>
      <c r="C20" s="241" t="s">
        <v>6</v>
      </c>
      <c r="D20" s="43"/>
      <c r="E20" s="43"/>
      <c r="F20" s="43"/>
      <c r="G20" s="402" t="e">
        <f t="shared" si="11"/>
        <v>#DIV/0!</v>
      </c>
      <c r="H20" s="43"/>
      <c r="I20" s="43"/>
      <c r="J20" s="43"/>
      <c r="K20" s="405" t="e">
        <f t="shared" si="7"/>
        <v>#DIV/0!</v>
      </c>
      <c r="L20" s="43"/>
      <c r="M20" s="43"/>
      <c r="N20" s="43"/>
      <c r="O20" s="405" t="e">
        <f t="shared" si="0"/>
        <v>#DIV/0!</v>
      </c>
      <c r="P20" s="43"/>
      <c r="Q20" s="43"/>
      <c r="R20" s="43"/>
      <c r="S20" s="405" t="e">
        <f t="shared" si="1"/>
        <v>#DIV/0!</v>
      </c>
      <c r="T20" s="43"/>
      <c r="U20" s="43"/>
      <c r="V20" s="43"/>
      <c r="W20" s="405" t="e">
        <f t="shared" si="2"/>
        <v>#DIV/0!</v>
      </c>
      <c r="X20" s="43"/>
      <c r="Y20" s="43"/>
      <c r="Z20" s="43"/>
      <c r="AA20" s="405" t="e">
        <f t="shared" si="3"/>
        <v>#DIV/0!</v>
      </c>
      <c r="AB20" s="43"/>
      <c r="AC20" s="43"/>
      <c r="AD20" s="43"/>
      <c r="AE20" s="405" t="e">
        <f t="shared" si="4"/>
        <v>#DIV/0!</v>
      </c>
      <c r="AF20" s="43"/>
      <c r="AG20" s="44" t="s">
        <v>43</v>
      </c>
      <c r="AH20" s="44"/>
      <c r="AI20" s="405" t="e">
        <f t="shared" si="5"/>
        <v>#DIV/0!</v>
      </c>
      <c r="AJ20" s="415" t="e">
        <f t="shared" si="6"/>
        <v>#DIV/0!</v>
      </c>
      <c r="AK20" s="44"/>
      <c r="AL20" s="263"/>
      <c r="AM20" s="428" t="e">
        <f t="shared" si="8"/>
        <v>#DIV/0!</v>
      </c>
      <c r="AN20" s="426" t="e">
        <f t="shared" si="9"/>
        <v>#DIV/0!</v>
      </c>
      <c r="AO20" s="421" t="e">
        <f t="shared" si="10"/>
        <v>#DIV/0!</v>
      </c>
      <c r="AP20"/>
    </row>
    <row r="21" spans="1:42" s="2" customFormat="1" ht="12" customHeight="1" x14ac:dyDescent="0.3">
      <c r="A21" s="187">
        <v>11</v>
      </c>
      <c r="B21" s="240" t="s">
        <v>267</v>
      </c>
      <c r="C21" s="241" t="s">
        <v>6</v>
      </c>
      <c r="D21" s="43"/>
      <c r="E21" s="43"/>
      <c r="F21" s="43"/>
      <c r="G21" s="402" t="e">
        <f t="shared" si="11"/>
        <v>#DIV/0!</v>
      </c>
      <c r="H21" s="43"/>
      <c r="I21" s="43"/>
      <c r="J21" s="43"/>
      <c r="K21" s="405" t="e">
        <f t="shared" si="7"/>
        <v>#DIV/0!</v>
      </c>
      <c r="L21" s="43"/>
      <c r="M21" s="43"/>
      <c r="N21" s="43"/>
      <c r="O21" s="405" t="e">
        <f t="shared" si="0"/>
        <v>#DIV/0!</v>
      </c>
      <c r="P21" s="43"/>
      <c r="Q21" s="43"/>
      <c r="R21" s="43"/>
      <c r="S21" s="405" t="e">
        <f t="shared" si="1"/>
        <v>#DIV/0!</v>
      </c>
      <c r="T21" s="43"/>
      <c r="U21" s="43"/>
      <c r="V21" s="43"/>
      <c r="W21" s="405" t="e">
        <f t="shared" si="2"/>
        <v>#DIV/0!</v>
      </c>
      <c r="X21" s="43"/>
      <c r="Y21" s="43"/>
      <c r="Z21" s="43"/>
      <c r="AA21" s="405" t="e">
        <f t="shared" si="3"/>
        <v>#DIV/0!</v>
      </c>
      <c r="AB21" s="43"/>
      <c r="AC21" s="43"/>
      <c r="AD21" s="43"/>
      <c r="AE21" s="405" t="e">
        <f t="shared" si="4"/>
        <v>#DIV/0!</v>
      </c>
      <c r="AF21" s="43"/>
      <c r="AG21" s="44" t="s">
        <v>43</v>
      </c>
      <c r="AH21" s="44"/>
      <c r="AI21" s="405" t="e">
        <f t="shared" si="5"/>
        <v>#DIV/0!</v>
      </c>
      <c r="AJ21" s="415" t="e">
        <f t="shared" si="6"/>
        <v>#DIV/0!</v>
      </c>
      <c r="AK21" s="44"/>
      <c r="AL21" s="263"/>
      <c r="AM21" s="428" t="e">
        <f t="shared" si="8"/>
        <v>#DIV/0!</v>
      </c>
      <c r="AN21" s="426" t="e">
        <f t="shared" si="9"/>
        <v>#DIV/0!</v>
      </c>
      <c r="AO21" s="421" t="e">
        <f t="shared" si="10"/>
        <v>#DIV/0!</v>
      </c>
      <c r="AP21"/>
    </row>
    <row r="22" spans="1:42" s="2" customFormat="1" ht="12" customHeight="1" x14ac:dyDescent="0.3">
      <c r="A22" s="187">
        <v>12</v>
      </c>
      <c r="B22" s="240" t="s">
        <v>268</v>
      </c>
      <c r="C22" s="241" t="s">
        <v>6</v>
      </c>
      <c r="D22" s="43"/>
      <c r="E22" s="43"/>
      <c r="F22" s="43"/>
      <c r="G22" s="402" t="e">
        <f t="shared" si="11"/>
        <v>#DIV/0!</v>
      </c>
      <c r="H22" s="43"/>
      <c r="I22" s="43"/>
      <c r="J22" s="43"/>
      <c r="K22" s="405" t="e">
        <f t="shared" si="7"/>
        <v>#DIV/0!</v>
      </c>
      <c r="L22" s="43"/>
      <c r="M22" s="43"/>
      <c r="N22" s="43"/>
      <c r="O22" s="405" t="e">
        <f t="shared" si="0"/>
        <v>#DIV/0!</v>
      </c>
      <c r="P22" s="43"/>
      <c r="Q22" s="43"/>
      <c r="R22" s="43"/>
      <c r="S22" s="405" t="e">
        <f t="shared" si="1"/>
        <v>#DIV/0!</v>
      </c>
      <c r="T22" s="43"/>
      <c r="U22" s="43"/>
      <c r="V22" s="43"/>
      <c r="W22" s="405" t="e">
        <f t="shared" si="2"/>
        <v>#DIV/0!</v>
      </c>
      <c r="X22" s="43"/>
      <c r="Y22" s="43"/>
      <c r="Z22" s="43"/>
      <c r="AA22" s="405" t="e">
        <f t="shared" si="3"/>
        <v>#DIV/0!</v>
      </c>
      <c r="AB22" s="43"/>
      <c r="AC22" s="43"/>
      <c r="AD22" s="43"/>
      <c r="AE22" s="405" t="e">
        <f t="shared" si="4"/>
        <v>#DIV/0!</v>
      </c>
      <c r="AF22" s="43"/>
      <c r="AG22" s="44"/>
      <c r="AH22" s="44"/>
      <c r="AI22" s="405" t="e">
        <f t="shared" si="5"/>
        <v>#DIV/0!</v>
      </c>
      <c r="AJ22" s="415" t="e">
        <f t="shared" si="6"/>
        <v>#DIV/0!</v>
      </c>
      <c r="AK22" s="44"/>
      <c r="AL22" s="263"/>
      <c r="AM22" s="428" t="e">
        <f t="shared" si="8"/>
        <v>#DIV/0!</v>
      </c>
      <c r="AN22" s="426" t="e">
        <f t="shared" si="9"/>
        <v>#DIV/0!</v>
      </c>
      <c r="AO22" s="421" t="e">
        <f t="shared" si="10"/>
        <v>#DIV/0!</v>
      </c>
      <c r="AP22"/>
    </row>
    <row r="23" spans="1:42" s="2" customFormat="1" ht="12" customHeight="1" x14ac:dyDescent="0.3">
      <c r="A23" s="187">
        <v>13</v>
      </c>
      <c r="B23" s="240" t="s">
        <v>269</v>
      </c>
      <c r="C23" s="241" t="s">
        <v>6</v>
      </c>
      <c r="D23" s="43"/>
      <c r="E23" s="43"/>
      <c r="F23" s="43"/>
      <c r="G23" s="402" t="e">
        <f t="shared" si="11"/>
        <v>#DIV/0!</v>
      </c>
      <c r="H23" s="43"/>
      <c r="I23" s="43"/>
      <c r="J23" s="43"/>
      <c r="K23" s="405" t="e">
        <f t="shared" si="7"/>
        <v>#DIV/0!</v>
      </c>
      <c r="L23" s="43"/>
      <c r="M23" s="43"/>
      <c r="N23" s="43"/>
      <c r="O23" s="405" t="e">
        <f t="shared" si="0"/>
        <v>#DIV/0!</v>
      </c>
      <c r="P23" s="43"/>
      <c r="Q23" s="43"/>
      <c r="R23" s="43"/>
      <c r="S23" s="405" t="e">
        <f t="shared" si="1"/>
        <v>#DIV/0!</v>
      </c>
      <c r="T23" s="43"/>
      <c r="U23" s="43"/>
      <c r="V23" s="43"/>
      <c r="W23" s="405" t="e">
        <f t="shared" si="2"/>
        <v>#DIV/0!</v>
      </c>
      <c r="X23" s="43"/>
      <c r="Y23" s="43"/>
      <c r="Z23" s="43"/>
      <c r="AA23" s="405" t="e">
        <f t="shared" si="3"/>
        <v>#DIV/0!</v>
      </c>
      <c r="AB23" s="43"/>
      <c r="AC23" s="43"/>
      <c r="AD23" s="43"/>
      <c r="AE23" s="405" t="e">
        <f t="shared" si="4"/>
        <v>#DIV/0!</v>
      </c>
      <c r="AF23" s="43"/>
      <c r="AG23" s="44" t="s">
        <v>43</v>
      </c>
      <c r="AH23" s="44"/>
      <c r="AI23" s="405" t="e">
        <f t="shared" si="5"/>
        <v>#DIV/0!</v>
      </c>
      <c r="AJ23" s="415" t="e">
        <f t="shared" si="6"/>
        <v>#DIV/0!</v>
      </c>
      <c r="AK23" s="44"/>
      <c r="AL23" s="263"/>
      <c r="AM23" s="428" t="e">
        <f t="shared" si="8"/>
        <v>#DIV/0!</v>
      </c>
      <c r="AN23" s="426" t="e">
        <f t="shared" si="9"/>
        <v>#DIV/0!</v>
      </c>
      <c r="AO23" s="421" t="e">
        <f t="shared" si="10"/>
        <v>#DIV/0!</v>
      </c>
      <c r="AP23"/>
    </row>
    <row r="24" spans="1:42" s="2" customFormat="1" ht="12" customHeight="1" x14ac:dyDescent="0.3">
      <c r="A24" s="187">
        <v>14</v>
      </c>
      <c r="B24" s="240" t="s">
        <v>270</v>
      </c>
      <c r="C24" s="241" t="s">
        <v>6</v>
      </c>
      <c r="D24" s="43"/>
      <c r="E24" s="43"/>
      <c r="F24" s="43"/>
      <c r="G24" s="402" t="e">
        <f t="shared" si="11"/>
        <v>#DIV/0!</v>
      </c>
      <c r="H24" s="43"/>
      <c r="I24" s="43"/>
      <c r="J24" s="43"/>
      <c r="K24" s="405" t="e">
        <f t="shared" si="7"/>
        <v>#DIV/0!</v>
      </c>
      <c r="L24" s="43"/>
      <c r="M24" s="43"/>
      <c r="N24" s="43"/>
      <c r="O24" s="405" t="e">
        <f t="shared" si="0"/>
        <v>#DIV/0!</v>
      </c>
      <c r="P24" s="43"/>
      <c r="Q24" s="43"/>
      <c r="R24" s="43"/>
      <c r="S24" s="405" t="e">
        <f t="shared" si="1"/>
        <v>#DIV/0!</v>
      </c>
      <c r="T24" s="43"/>
      <c r="U24" s="43"/>
      <c r="V24" s="43"/>
      <c r="W24" s="405" t="e">
        <f t="shared" si="2"/>
        <v>#DIV/0!</v>
      </c>
      <c r="X24" s="43"/>
      <c r="Y24" s="43"/>
      <c r="Z24" s="43"/>
      <c r="AA24" s="405" t="e">
        <f t="shared" si="3"/>
        <v>#DIV/0!</v>
      </c>
      <c r="AB24" s="43"/>
      <c r="AC24" s="43"/>
      <c r="AD24" s="43"/>
      <c r="AE24" s="405" t="e">
        <f t="shared" si="4"/>
        <v>#DIV/0!</v>
      </c>
      <c r="AF24" s="43"/>
      <c r="AG24" s="44" t="s">
        <v>43</v>
      </c>
      <c r="AH24" s="44"/>
      <c r="AI24" s="405" t="e">
        <f t="shared" si="5"/>
        <v>#DIV/0!</v>
      </c>
      <c r="AJ24" s="415" t="e">
        <f t="shared" si="6"/>
        <v>#DIV/0!</v>
      </c>
      <c r="AK24" s="44"/>
      <c r="AL24" s="263"/>
      <c r="AM24" s="428" t="e">
        <f t="shared" si="8"/>
        <v>#DIV/0!</v>
      </c>
      <c r="AN24" s="426" t="e">
        <f t="shared" si="9"/>
        <v>#DIV/0!</v>
      </c>
      <c r="AO24" s="421" t="e">
        <f t="shared" si="10"/>
        <v>#DIV/0!</v>
      </c>
      <c r="AP24"/>
    </row>
    <row r="25" spans="1:42" s="2" customFormat="1" ht="12" customHeight="1" x14ac:dyDescent="0.3">
      <c r="A25" s="187">
        <v>15</v>
      </c>
      <c r="B25" s="240" t="s">
        <v>271</v>
      </c>
      <c r="C25" s="241" t="s">
        <v>6</v>
      </c>
      <c r="D25" s="43"/>
      <c r="E25" s="43"/>
      <c r="F25" s="43"/>
      <c r="G25" s="402" t="e">
        <f t="shared" si="11"/>
        <v>#DIV/0!</v>
      </c>
      <c r="H25" s="43"/>
      <c r="I25" s="43"/>
      <c r="J25" s="43"/>
      <c r="K25" s="405" t="e">
        <f t="shared" si="7"/>
        <v>#DIV/0!</v>
      </c>
      <c r="L25" s="43"/>
      <c r="M25" s="43"/>
      <c r="N25" s="43"/>
      <c r="O25" s="405" t="e">
        <f t="shared" si="0"/>
        <v>#DIV/0!</v>
      </c>
      <c r="P25" s="43"/>
      <c r="Q25" s="43"/>
      <c r="R25" s="43"/>
      <c r="S25" s="405" t="e">
        <f t="shared" si="1"/>
        <v>#DIV/0!</v>
      </c>
      <c r="T25" s="43"/>
      <c r="U25" s="43"/>
      <c r="V25" s="43"/>
      <c r="W25" s="405" t="e">
        <f t="shared" si="2"/>
        <v>#DIV/0!</v>
      </c>
      <c r="X25" s="43"/>
      <c r="Y25" s="43"/>
      <c r="Z25" s="43"/>
      <c r="AA25" s="405" t="e">
        <f t="shared" si="3"/>
        <v>#DIV/0!</v>
      </c>
      <c r="AB25" s="43"/>
      <c r="AC25" s="43"/>
      <c r="AD25" s="43"/>
      <c r="AE25" s="405" t="e">
        <f t="shared" si="4"/>
        <v>#DIV/0!</v>
      </c>
      <c r="AF25" s="43"/>
      <c r="AG25" s="44" t="s">
        <v>43</v>
      </c>
      <c r="AH25" s="44"/>
      <c r="AI25" s="405" t="e">
        <f t="shared" si="5"/>
        <v>#DIV/0!</v>
      </c>
      <c r="AJ25" s="415" t="e">
        <f t="shared" si="6"/>
        <v>#DIV/0!</v>
      </c>
      <c r="AK25" s="44"/>
      <c r="AL25" s="263"/>
      <c r="AM25" s="428" t="e">
        <f t="shared" si="8"/>
        <v>#DIV/0!</v>
      </c>
      <c r="AN25" s="426" t="e">
        <f t="shared" si="9"/>
        <v>#DIV/0!</v>
      </c>
      <c r="AO25" s="421" t="e">
        <f t="shared" si="10"/>
        <v>#DIV/0!</v>
      </c>
      <c r="AP25"/>
    </row>
    <row r="26" spans="1:42" s="2" customFormat="1" ht="12" customHeight="1" x14ac:dyDescent="0.3">
      <c r="A26" s="187">
        <v>16</v>
      </c>
      <c r="B26" s="240" t="s">
        <v>272</v>
      </c>
      <c r="C26" s="241" t="s">
        <v>12</v>
      </c>
      <c r="D26" s="43"/>
      <c r="E26" s="43"/>
      <c r="F26" s="43"/>
      <c r="G26" s="402" t="e">
        <f t="shared" si="11"/>
        <v>#DIV/0!</v>
      </c>
      <c r="H26" s="43"/>
      <c r="I26" s="43"/>
      <c r="J26" s="43"/>
      <c r="K26" s="405" t="e">
        <f t="shared" si="7"/>
        <v>#DIV/0!</v>
      </c>
      <c r="L26" s="43"/>
      <c r="M26" s="43"/>
      <c r="N26" s="43"/>
      <c r="O26" s="405" t="e">
        <f t="shared" si="0"/>
        <v>#DIV/0!</v>
      </c>
      <c r="P26" s="43"/>
      <c r="Q26" s="43"/>
      <c r="R26" s="43"/>
      <c r="S26" s="405" t="e">
        <f t="shared" si="1"/>
        <v>#DIV/0!</v>
      </c>
      <c r="T26" s="43"/>
      <c r="U26" s="43"/>
      <c r="V26" s="43"/>
      <c r="W26" s="405" t="e">
        <f t="shared" si="2"/>
        <v>#DIV/0!</v>
      </c>
      <c r="X26" s="43"/>
      <c r="Y26" s="43"/>
      <c r="Z26" s="43"/>
      <c r="AA26" s="405" t="e">
        <f t="shared" si="3"/>
        <v>#DIV/0!</v>
      </c>
      <c r="AB26" s="43"/>
      <c r="AC26" s="43"/>
      <c r="AD26" s="43"/>
      <c r="AE26" s="405" t="e">
        <f t="shared" si="4"/>
        <v>#DIV/0!</v>
      </c>
      <c r="AF26" s="43"/>
      <c r="AG26" s="44" t="s">
        <v>43</v>
      </c>
      <c r="AH26" s="44"/>
      <c r="AI26" s="405" t="e">
        <f t="shared" si="5"/>
        <v>#DIV/0!</v>
      </c>
      <c r="AJ26" s="415" t="e">
        <f t="shared" si="6"/>
        <v>#DIV/0!</v>
      </c>
      <c r="AK26" s="44"/>
      <c r="AL26" s="263"/>
      <c r="AM26" s="428" t="e">
        <f t="shared" si="8"/>
        <v>#DIV/0!</v>
      </c>
      <c r="AN26" s="426" t="e">
        <f t="shared" si="9"/>
        <v>#DIV/0!</v>
      </c>
      <c r="AO26" s="421" t="e">
        <f t="shared" si="10"/>
        <v>#DIV/0!</v>
      </c>
      <c r="AP26"/>
    </row>
    <row r="27" spans="1:42" s="2" customFormat="1" ht="12" customHeight="1" x14ac:dyDescent="0.3">
      <c r="A27" s="187">
        <v>17</v>
      </c>
      <c r="B27" s="240" t="s">
        <v>273</v>
      </c>
      <c r="C27" s="241" t="s">
        <v>12</v>
      </c>
      <c r="D27" s="43"/>
      <c r="E27" s="43"/>
      <c r="F27" s="43"/>
      <c r="G27" s="402" t="e">
        <f t="shared" si="11"/>
        <v>#DIV/0!</v>
      </c>
      <c r="H27" s="43"/>
      <c r="I27" s="43"/>
      <c r="J27" s="43"/>
      <c r="K27" s="405" t="e">
        <f t="shared" si="7"/>
        <v>#DIV/0!</v>
      </c>
      <c r="L27" s="43"/>
      <c r="M27" s="43"/>
      <c r="N27" s="43"/>
      <c r="O27" s="405" t="e">
        <f t="shared" si="0"/>
        <v>#DIV/0!</v>
      </c>
      <c r="P27" s="43"/>
      <c r="Q27" s="43"/>
      <c r="R27" s="43"/>
      <c r="S27" s="405" t="e">
        <f t="shared" si="1"/>
        <v>#DIV/0!</v>
      </c>
      <c r="T27" s="43"/>
      <c r="U27" s="43"/>
      <c r="V27" s="43"/>
      <c r="W27" s="405" t="e">
        <f t="shared" si="2"/>
        <v>#DIV/0!</v>
      </c>
      <c r="X27" s="43"/>
      <c r="Y27" s="43"/>
      <c r="Z27" s="43"/>
      <c r="AA27" s="405" t="e">
        <f t="shared" si="3"/>
        <v>#DIV/0!</v>
      </c>
      <c r="AB27" s="43"/>
      <c r="AC27" s="43"/>
      <c r="AD27" s="43"/>
      <c r="AE27" s="405" t="e">
        <f t="shared" si="4"/>
        <v>#DIV/0!</v>
      </c>
      <c r="AF27" s="43"/>
      <c r="AG27" s="44" t="s">
        <v>43</v>
      </c>
      <c r="AH27" s="44"/>
      <c r="AI27" s="405" t="e">
        <f t="shared" si="5"/>
        <v>#DIV/0!</v>
      </c>
      <c r="AJ27" s="415" t="e">
        <f t="shared" si="6"/>
        <v>#DIV/0!</v>
      </c>
      <c r="AK27" s="44"/>
      <c r="AL27" s="263"/>
      <c r="AM27" s="428" t="e">
        <f t="shared" si="8"/>
        <v>#DIV/0!</v>
      </c>
      <c r="AN27" s="426" t="e">
        <f t="shared" si="9"/>
        <v>#DIV/0!</v>
      </c>
      <c r="AO27" s="421" t="e">
        <f t="shared" si="10"/>
        <v>#DIV/0!</v>
      </c>
      <c r="AP27"/>
    </row>
    <row r="28" spans="1:42" s="2" customFormat="1" ht="12" customHeight="1" x14ac:dyDescent="0.3">
      <c r="A28" s="187">
        <v>18</v>
      </c>
      <c r="B28" s="240" t="s">
        <v>274</v>
      </c>
      <c r="C28" s="241" t="s">
        <v>6</v>
      </c>
      <c r="D28" s="43"/>
      <c r="E28" s="43"/>
      <c r="F28" s="43"/>
      <c r="G28" s="402" t="e">
        <f t="shared" si="11"/>
        <v>#DIV/0!</v>
      </c>
      <c r="H28" s="43"/>
      <c r="I28" s="43"/>
      <c r="J28" s="43"/>
      <c r="K28" s="405" t="e">
        <f t="shared" si="7"/>
        <v>#DIV/0!</v>
      </c>
      <c r="L28" s="43"/>
      <c r="M28" s="43"/>
      <c r="N28" s="43"/>
      <c r="O28" s="405" t="e">
        <f t="shared" si="0"/>
        <v>#DIV/0!</v>
      </c>
      <c r="P28" s="43"/>
      <c r="Q28" s="43"/>
      <c r="R28" s="43"/>
      <c r="S28" s="405" t="e">
        <f t="shared" si="1"/>
        <v>#DIV/0!</v>
      </c>
      <c r="T28" s="43"/>
      <c r="U28" s="43"/>
      <c r="V28" s="43"/>
      <c r="W28" s="405" t="e">
        <f t="shared" si="2"/>
        <v>#DIV/0!</v>
      </c>
      <c r="X28" s="43"/>
      <c r="Y28" s="43"/>
      <c r="Z28" s="43"/>
      <c r="AA28" s="405" t="e">
        <f t="shared" si="3"/>
        <v>#DIV/0!</v>
      </c>
      <c r="AB28" s="43"/>
      <c r="AC28" s="43"/>
      <c r="AD28" s="43"/>
      <c r="AE28" s="405" t="e">
        <f t="shared" si="4"/>
        <v>#DIV/0!</v>
      </c>
      <c r="AF28" s="43"/>
      <c r="AG28" s="44" t="s">
        <v>43</v>
      </c>
      <c r="AH28" s="44"/>
      <c r="AI28" s="405" t="e">
        <f t="shared" si="5"/>
        <v>#DIV/0!</v>
      </c>
      <c r="AJ28" s="415" t="e">
        <f t="shared" si="6"/>
        <v>#DIV/0!</v>
      </c>
      <c r="AK28" s="44"/>
      <c r="AL28" s="263"/>
      <c r="AM28" s="428" t="e">
        <f t="shared" si="8"/>
        <v>#DIV/0!</v>
      </c>
      <c r="AN28" s="426" t="e">
        <f t="shared" si="9"/>
        <v>#DIV/0!</v>
      </c>
      <c r="AO28" s="421" t="e">
        <f t="shared" si="10"/>
        <v>#DIV/0!</v>
      </c>
      <c r="AP28"/>
    </row>
    <row r="29" spans="1:42" s="2" customFormat="1" ht="12" customHeight="1" x14ac:dyDescent="0.3">
      <c r="A29" s="187">
        <v>19</v>
      </c>
      <c r="B29" s="240" t="s">
        <v>275</v>
      </c>
      <c r="C29" s="241" t="s">
        <v>6</v>
      </c>
      <c r="D29" s="43"/>
      <c r="E29" s="43"/>
      <c r="F29" s="43"/>
      <c r="G29" s="402" t="e">
        <f t="shared" si="11"/>
        <v>#DIV/0!</v>
      </c>
      <c r="H29" s="43"/>
      <c r="I29" s="43"/>
      <c r="J29" s="43"/>
      <c r="K29" s="405" t="e">
        <f t="shared" si="7"/>
        <v>#DIV/0!</v>
      </c>
      <c r="L29" s="43"/>
      <c r="M29" s="43"/>
      <c r="N29" s="43"/>
      <c r="O29" s="405" t="e">
        <f t="shared" si="0"/>
        <v>#DIV/0!</v>
      </c>
      <c r="P29" s="43"/>
      <c r="Q29" s="43"/>
      <c r="R29" s="43"/>
      <c r="S29" s="405" t="e">
        <f t="shared" si="1"/>
        <v>#DIV/0!</v>
      </c>
      <c r="T29" s="43"/>
      <c r="U29" s="43"/>
      <c r="V29" s="43"/>
      <c r="W29" s="405" t="e">
        <f t="shared" si="2"/>
        <v>#DIV/0!</v>
      </c>
      <c r="X29" s="43"/>
      <c r="Y29" s="43"/>
      <c r="Z29" s="43"/>
      <c r="AA29" s="405" t="e">
        <f t="shared" si="3"/>
        <v>#DIV/0!</v>
      </c>
      <c r="AB29" s="43"/>
      <c r="AC29" s="43"/>
      <c r="AD29" s="43"/>
      <c r="AE29" s="405" t="e">
        <f t="shared" si="4"/>
        <v>#DIV/0!</v>
      </c>
      <c r="AF29" s="43"/>
      <c r="AG29" s="44" t="s">
        <v>43</v>
      </c>
      <c r="AH29" s="44"/>
      <c r="AI29" s="405" t="e">
        <f t="shared" si="5"/>
        <v>#DIV/0!</v>
      </c>
      <c r="AJ29" s="415" t="e">
        <f t="shared" si="6"/>
        <v>#DIV/0!</v>
      </c>
      <c r="AK29" s="44"/>
      <c r="AL29" s="263"/>
      <c r="AM29" s="428" t="e">
        <f t="shared" si="8"/>
        <v>#DIV/0!</v>
      </c>
      <c r="AN29" s="426" t="e">
        <f t="shared" si="9"/>
        <v>#DIV/0!</v>
      </c>
      <c r="AO29" s="421" t="e">
        <f t="shared" si="10"/>
        <v>#DIV/0!</v>
      </c>
      <c r="AP29"/>
    </row>
    <row r="30" spans="1:42" s="2" customFormat="1" ht="12" customHeight="1" x14ac:dyDescent="0.3">
      <c r="A30" s="187">
        <v>20</v>
      </c>
      <c r="B30" s="240" t="s">
        <v>276</v>
      </c>
      <c r="C30" s="241" t="s">
        <v>6</v>
      </c>
      <c r="D30" s="15"/>
      <c r="E30" s="43"/>
      <c r="F30" s="43"/>
      <c r="G30" s="402" t="e">
        <f t="shared" si="11"/>
        <v>#DIV/0!</v>
      </c>
      <c r="H30" s="43"/>
      <c r="I30" s="43"/>
      <c r="J30" s="43"/>
      <c r="K30" s="405" t="e">
        <f t="shared" si="7"/>
        <v>#DIV/0!</v>
      </c>
      <c r="L30" s="43"/>
      <c r="M30" s="43"/>
      <c r="N30" s="43"/>
      <c r="O30" s="405" t="e">
        <f t="shared" si="0"/>
        <v>#DIV/0!</v>
      </c>
      <c r="P30" s="43"/>
      <c r="Q30" s="43"/>
      <c r="R30" s="43"/>
      <c r="S30" s="405" t="e">
        <f t="shared" si="1"/>
        <v>#DIV/0!</v>
      </c>
      <c r="T30" s="43"/>
      <c r="U30" s="43"/>
      <c r="V30" s="43"/>
      <c r="W30" s="405" t="e">
        <f t="shared" si="2"/>
        <v>#DIV/0!</v>
      </c>
      <c r="X30" s="43"/>
      <c r="Y30" s="43"/>
      <c r="Z30" s="43"/>
      <c r="AA30" s="405" t="e">
        <f t="shared" si="3"/>
        <v>#DIV/0!</v>
      </c>
      <c r="AB30" s="43"/>
      <c r="AC30" s="43"/>
      <c r="AD30" s="43"/>
      <c r="AE30" s="405" t="e">
        <f t="shared" si="4"/>
        <v>#DIV/0!</v>
      </c>
      <c r="AF30" s="43"/>
      <c r="AG30" s="44" t="s">
        <v>43</v>
      </c>
      <c r="AH30" s="44"/>
      <c r="AI30" s="405" t="e">
        <f t="shared" si="5"/>
        <v>#DIV/0!</v>
      </c>
      <c r="AJ30" s="415" t="e">
        <f t="shared" si="6"/>
        <v>#DIV/0!</v>
      </c>
      <c r="AK30" s="44"/>
      <c r="AL30" s="263"/>
      <c r="AM30" s="428" t="e">
        <f t="shared" si="8"/>
        <v>#DIV/0!</v>
      </c>
      <c r="AN30" s="426" t="e">
        <f t="shared" si="9"/>
        <v>#DIV/0!</v>
      </c>
      <c r="AO30" s="421" t="e">
        <f t="shared" si="10"/>
        <v>#DIV/0!</v>
      </c>
      <c r="AP30"/>
    </row>
    <row r="31" spans="1:42" s="2" customFormat="1" ht="12" customHeight="1" x14ac:dyDescent="0.3">
      <c r="A31" s="187">
        <v>21</v>
      </c>
      <c r="B31" s="240" t="s">
        <v>277</v>
      </c>
      <c r="C31" s="241" t="s">
        <v>12</v>
      </c>
      <c r="D31" s="43"/>
      <c r="E31" s="43"/>
      <c r="F31" s="43"/>
      <c r="G31" s="402" t="e">
        <f t="shared" si="11"/>
        <v>#DIV/0!</v>
      </c>
      <c r="H31" s="43"/>
      <c r="I31" s="43"/>
      <c r="J31" s="43"/>
      <c r="K31" s="405" t="e">
        <f t="shared" si="7"/>
        <v>#DIV/0!</v>
      </c>
      <c r="L31" s="43"/>
      <c r="M31" s="43"/>
      <c r="N31" s="43"/>
      <c r="O31" s="405" t="e">
        <f t="shared" si="0"/>
        <v>#DIV/0!</v>
      </c>
      <c r="P31" s="43"/>
      <c r="Q31" s="43"/>
      <c r="R31" s="43"/>
      <c r="S31" s="405" t="e">
        <f t="shared" si="1"/>
        <v>#DIV/0!</v>
      </c>
      <c r="T31" s="43"/>
      <c r="U31" s="43"/>
      <c r="V31" s="43"/>
      <c r="W31" s="405" t="e">
        <f t="shared" si="2"/>
        <v>#DIV/0!</v>
      </c>
      <c r="X31" s="43"/>
      <c r="Y31" s="43"/>
      <c r="Z31" s="43"/>
      <c r="AA31" s="405" t="e">
        <f t="shared" si="3"/>
        <v>#DIV/0!</v>
      </c>
      <c r="AB31" s="43"/>
      <c r="AC31" s="43"/>
      <c r="AD31" s="43"/>
      <c r="AE31" s="405" t="e">
        <f t="shared" si="4"/>
        <v>#DIV/0!</v>
      </c>
      <c r="AF31" s="43"/>
      <c r="AG31" s="44" t="s">
        <v>43</v>
      </c>
      <c r="AH31" s="44"/>
      <c r="AI31" s="405" t="e">
        <f t="shared" si="5"/>
        <v>#DIV/0!</v>
      </c>
      <c r="AJ31" s="415" t="e">
        <f t="shared" si="6"/>
        <v>#DIV/0!</v>
      </c>
      <c r="AK31" s="44"/>
      <c r="AL31" s="263"/>
      <c r="AM31" s="428" t="e">
        <f t="shared" si="8"/>
        <v>#DIV/0!</v>
      </c>
      <c r="AN31" s="426" t="e">
        <f t="shared" si="9"/>
        <v>#DIV/0!</v>
      </c>
      <c r="AO31" s="421" t="e">
        <f t="shared" si="10"/>
        <v>#DIV/0!</v>
      </c>
      <c r="AP31"/>
    </row>
    <row r="32" spans="1:42" s="2" customFormat="1" ht="12" customHeight="1" x14ac:dyDescent="0.3">
      <c r="A32" s="187">
        <v>22</v>
      </c>
      <c r="B32" s="240" t="s">
        <v>278</v>
      </c>
      <c r="C32" s="241" t="s">
        <v>6</v>
      </c>
      <c r="D32" s="12"/>
      <c r="E32" s="43"/>
      <c r="F32" s="43"/>
      <c r="G32" s="402" t="e">
        <f t="shared" si="11"/>
        <v>#DIV/0!</v>
      </c>
      <c r="H32" s="43"/>
      <c r="I32" s="43"/>
      <c r="J32" s="43"/>
      <c r="K32" s="405" t="e">
        <f t="shared" si="7"/>
        <v>#DIV/0!</v>
      </c>
      <c r="L32" s="43"/>
      <c r="M32" s="43"/>
      <c r="N32" s="43"/>
      <c r="O32" s="405" t="e">
        <f t="shared" si="0"/>
        <v>#DIV/0!</v>
      </c>
      <c r="P32" s="43"/>
      <c r="Q32" s="43"/>
      <c r="R32" s="43"/>
      <c r="S32" s="405" t="e">
        <f t="shared" si="1"/>
        <v>#DIV/0!</v>
      </c>
      <c r="T32" s="43"/>
      <c r="U32" s="43"/>
      <c r="V32" s="43"/>
      <c r="W32" s="405" t="e">
        <f t="shared" si="2"/>
        <v>#DIV/0!</v>
      </c>
      <c r="X32" s="43"/>
      <c r="Y32" s="43"/>
      <c r="Z32" s="43"/>
      <c r="AA32" s="405" t="e">
        <f t="shared" si="3"/>
        <v>#DIV/0!</v>
      </c>
      <c r="AB32" s="43"/>
      <c r="AC32" s="43"/>
      <c r="AD32" s="43"/>
      <c r="AE32" s="405" t="e">
        <f t="shared" si="4"/>
        <v>#DIV/0!</v>
      </c>
      <c r="AF32" s="43"/>
      <c r="AG32" s="44" t="s">
        <v>43</v>
      </c>
      <c r="AH32" s="44"/>
      <c r="AI32" s="405" t="e">
        <f t="shared" si="5"/>
        <v>#DIV/0!</v>
      </c>
      <c r="AJ32" s="415" t="e">
        <f t="shared" si="6"/>
        <v>#DIV/0!</v>
      </c>
      <c r="AK32" s="44"/>
      <c r="AL32" s="263"/>
      <c r="AM32" s="428" t="e">
        <f t="shared" si="8"/>
        <v>#DIV/0!</v>
      </c>
      <c r="AN32" s="426" t="e">
        <f t="shared" si="9"/>
        <v>#DIV/0!</v>
      </c>
      <c r="AO32" s="421" t="e">
        <f t="shared" si="10"/>
        <v>#DIV/0!</v>
      </c>
      <c r="AP32"/>
    </row>
    <row r="33" spans="1:45" s="2" customFormat="1" ht="12" customHeight="1" x14ac:dyDescent="0.3">
      <c r="A33" s="187">
        <v>23</v>
      </c>
      <c r="B33" s="240" t="s">
        <v>279</v>
      </c>
      <c r="C33" s="241" t="s">
        <v>6</v>
      </c>
      <c r="D33" s="12"/>
      <c r="E33" s="43"/>
      <c r="F33" s="43"/>
      <c r="G33" s="402" t="e">
        <f t="shared" si="11"/>
        <v>#DIV/0!</v>
      </c>
      <c r="H33" s="43"/>
      <c r="I33" s="43"/>
      <c r="J33" s="43"/>
      <c r="K33" s="405" t="e">
        <f t="shared" si="7"/>
        <v>#DIV/0!</v>
      </c>
      <c r="L33" s="43"/>
      <c r="M33" s="43"/>
      <c r="N33" s="43"/>
      <c r="O33" s="405" t="e">
        <f t="shared" si="0"/>
        <v>#DIV/0!</v>
      </c>
      <c r="P33" s="43"/>
      <c r="Q33" s="43"/>
      <c r="R33" s="43"/>
      <c r="S33" s="405" t="e">
        <f t="shared" si="1"/>
        <v>#DIV/0!</v>
      </c>
      <c r="T33" s="43"/>
      <c r="U33" s="43"/>
      <c r="V33" s="43"/>
      <c r="W33" s="405" t="e">
        <f t="shared" si="2"/>
        <v>#DIV/0!</v>
      </c>
      <c r="X33" s="43"/>
      <c r="Y33" s="43"/>
      <c r="Z33" s="43"/>
      <c r="AA33" s="405" t="e">
        <f t="shared" si="3"/>
        <v>#DIV/0!</v>
      </c>
      <c r="AB33" s="43"/>
      <c r="AC33" s="43"/>
      <c r="AD33" s="43"/>
      <c r="AE33" s="405" t="e">
        <f t="shared" si="4"/>
        <v>#DIV/0!</v>
      </c>
      <c r="AF33" s="43"/>
      <c r="AG33" s="44"/>
      <c r="AH33" s="44"/>
      <c r="AI33" s="405" t="e">
        <f t="shared" si="5"/>
        <v>#DIV/0!</v>
      </c>
      <c r="AJ33" s="415" t="e">
        <f t="shared" si="6"/>
        <v>#DIV/0!</v>
      </c>
      <c r="AK33" s="44"/>
      <c r="AL33" s="263"/>
      <c r="AM33" s="428" t="e">
        <f t="shared" si="8"/>
        <v>#DIV/0!</v>
      </c>
      <c r="AN33" s="426" t="e">
        <f t="shared" si="9"/>
        <v>#DIV/0!</v>
      </c>
      <c r="AO33" s="421" t="e">
        <f t="shared" si="10"/>
        <v>#DIV/0!</v>
      </c>
      <c r="AP33"/>
    </row>
    <row r="34" spans="1:45" s="2" customFormat="1" ht="12" customHeight="1" x14ac:dyDescent="0.3">
      <c r="A34" s="187">
        <v>24</v>
      </c>
      <c r="B34" s="240" t="s">
        <v>280</v>
      </c>
      <c r="C34" s="241" t="s">
        <v>12</v>
      </c>
      <c r="D34" s="43"/>
      <c r="E34" s="43"/>
      <c r="F34" s="43"/>
      <c r="G34" s="402" t="e">
        <f t="shared" si="11"/>
        <v>#DIV/0!</v>
      </c>
      <c r="H34" s="43"/>
      <c r="I34" s="43"/>
      <c r="J34" s="43"/>
      <c r="K34" s="405" t="e">
        <f t="shared" si="7"/>
        <v>#DIV/0!</v>
      </c>
      <c r="L34" s="43"/>
      <c r="M34" s="43"/>
      <c r="N34" s="43"/>
      <c r="O34" s="405" t="e">
        <f t="shared" si="0"/>
        <v>#DIV/0!</v>
      </c>
      <c r="P34" s="43"/>
      <c r="Q34" s="43"/>
      <c r="R34" s="43"/>
      <c r="S34" s="405" t="e">
        <f t="shared" si="1"/>
        <v>#DIV/0!</v>
      </c>
      <c r="T34" s="43"/>
      <c r="U34" s="43"/>
      <c r="V34" s="43"/>
      <c r="W34" s="405" t="e">
        <f t="shared" si="2"/>
        <v>#DIV/0!</v>
      </c>
      <c r="X34" s="43"/>
      <c r="Y34" s="43"/>
      <c r="Z34" s="43"/>
      <c r="AA34" s="405" t="e">
        <f t="shared" si="3"/>
        <v>#DIV/0!</v>
      </c>
      <c r="AB34" s="43"/>
      <c r="AC34" s="43"/>
      <c r="AD34" s="43"/>
      <c r="AE34" s="405" t="e">
        <f t="shared" si="4"/>
        <v>#DIV/0!</v>
      </c>
      <c r="AF34" s="43"/>
      <c r="AG34" s="44" t="s">
        <v>43</v>
      </c>
      <c r="AH34" s="44"/>
      <c r="AI34" s="405" t="e">
        <f t="shared" si="5"/>
        <v>#DIV/0!</v>
      </c>
      <c r="AJ34" s="415" t="e">
        <f t="shared" si="6"/>
        <v>#DIV/0!</v>
      </c>
      <c r="AK34" s="44"/>
      <c r="AL34" s="263"/>
      <c r="AM34" s="428" t="e">
        <f t="shared" si="8"/>
        <v>#DIV/0!</v>
      </c>
      <c r="AN34" s="426" t="e">
        <f t="shared" si="9"/>
        <v>#DIV/0!</v>
      </c>
      <c r="AO34" s="421" t="e">
        <f t="shared" si="10"/>
        <v>#DIV/0!</v>
      </c>
      <c r="AP34"/>
    </row>
    <row r="35" spans="1:45" s="2" customFormat="1" ht="12" customHeight="1" x14ac:dyDescent="0.3">
      <c r="A35" s="187">
        <v>25</v>
      </c>
      <c r="B35" s="240" t="s">
        <v>281</v>
      </c>
      <c r="C35" s="241" t="s">
        <v>6</v>
      </c>
      <c r="D35" s="43"/>
      <c r="E35" s="43"/>
      <c r="F35" s="43"/>
      <c r="G35" s="402" t="e">
        <f t="shared" si="11"/>
        <v>#DIV/0!</v>
      </c>
      <c r="H35" s="43"/>
      <c r="I35" s="43"/>
      <c r="J35" s="43"/>
      <c r="K35" s="405" t="e">
        <f t="shared" si="7"/>
        <v>#DIV/0!</v>
      </c>
      <c r="L35" s="43"/>
      <c r="M35" s="43"/>
      <c r="N35" s="43"/>
      <c r="O35" s="405" t="e">
        <f t="shared" si="0"/>
        <v>#DIV/0!</v>
      </c>
      <c r="P35" s="43"/>
      <c r="Q35" s="43"/>
      <c r="R35" s="43"/>
      <c r="S35" s="405" t="e">
        <f t="shared" si="1"/>
        <v>#DIV/0!</v>
      </c>
      <c r="T35" s="43"/>
      <c r="U35" s="43"/>
      <c r="V35" s="43"/>
      <c r="W35" s="405" t="e">
        <f t="shared" si="2"/>
        <v>#DIV/0!</v>
      </c>
      <c r="X35" s="43"/>
      <c r="Y35" s="43"/>
      <c r="Z35" s="43"/>
      <c r="AA35" s="405" t="e">
        <f t="shared" si="3"/>
        <v>#DIV/0!</v>
      </c>
      <c r="AB35" s="43"/>
      <c r="AC35" s="43"/>
      <c r="AD35" s="43"/>
      <c r="AE35" s="405" t="e">
        <f t="shared" si="4"/>
        <v>#DIV/0!</v>
      </c>
      <c r="AF35" s="43"/>
      <c r="AG35" s="44"/>
      <c r="AH35" s="44"/>
      <c r="AI35" s="405" t="e">
        <f t="shared" si="5"/>
        <v>#DIV/0!</v>
      </c>
      <c r="AJ35" s="415" t="e">
        <f t="shared" si="6"/>
        <v>#DIV/0!</v>
      </c>
      <c r="AK35" s="44"/>
      <c r="AL35" s="263"/>
      <c r="AM35" s="428" t="e">
        <f t="shared" si="8"/>
        <v>#DIV/0!</v>
      </c>
      <c r="AN35" s="426" t="e">
        <f t="shared" si="9"/>
        <v>#DIV/0!</v>
      </c>
      <c r="AO35" s="421" t="e">
        <f t="shared" si="10"/>
        <v>#DIV/0!</v>
      </c>
      <c r="AP35"/>
    </row>
    <row r="36" spans="1:45" s="2" customFormat="1" ht="12" customHeight="1" x14ac:dyDescent="0.3">
      <c r="A36" s="187">
        <v>26</v>
      </c>
      <c r="B36" s="240" t="s">
        <v>282</v>
      </c>
      <c r="C36" s="241" t="s">
        <v>6</v>
      </c>
      <c r="D36" s="43"/>
      <c r="E36" s="43"/>
      <c r="F36" s="43"/>
      <c r="G36" s="402" t="e">
        <f t="shared" si="11"/>
        <v>#DIV/0!</v>
      </c>
      <c r="H36" s="43"/>
      <c r="I36" s="43"/>
      <c r="J36" s="43"/>
      <c r="K36" s="405" t="e">
        <f t="shared" si="7"/>
        <v>#DIV/0!</v>
      </c>
      <c r="L36" s="43"/>
      <c r="M36" s="43"/>
      <c r="N36" s="43"/>
      <c r="O36" s="405" t="e">
        <f t="shared" si="0"/>
        <v>#DIV/0!</v>
      </c>
      <c r="P36" s="43"/>
      <c r="Q36" s="43"/>
      <c r="R36" s="43"/>
      <c r="S36" s="405" t="e">
        <f t="shared" si="1"/>
        <v>#DIV/0!</v>
      </c>
      <c r="T36" s="43"/>
      <c r="U36" s="43"/>
      <c r="V36" s="43"/>
      <c r="W36" s="405" t="e">
        <f t="shared" si="2"/>
        <v>#DIV/0!</v>
      </c>
      <c r="X36" s="43"/>
      <c r="Y36" s="43"/>
      <c r="Z36" s="43"/>
      <c r="AA36" s="405" t="e">
        <f t="shared" si="3"/>
        <v>#DIV/0!</v>
      </c>
      <c r="AB36" s="43"/>
      <c r="AC36" s="43"/>
      <c r="AD36" s="43"/>
      <c r="AE36" s="405" t="e">
        <f t="shared" si="4"/>
        <v>#DIV/0!</v>
      </c>
      <c r="AF36" s="43"/>
      <c r="AG36" s="44" t="s">
        <v>43</v>
      </c>
      <c r="AH36" s="44"/>
      <c r="AI36" s="405" t="e">
        <f t="shared" si="5"/>
        <v>#DIV/0!</v>
      </c>
      <c r="AJ36" s="415" t="e">
        <f t="shared" si="6"/>
        <v>#DIV/0!</v>
      </c>
      <c r="AK36" s="44"/>
      <c r="AL36" s="263"/>
      <c r="AM36" s="428" t="e">
        <f t="shared" si="8"/>
        <v>#DIV/0!</v>
      </c>
      <c r="AN36" s="426" t="e">
        <f t="shared" si="9"/>
        <v>#DIV/0!</v>
      </c>
      <c r="AO36" s="421" t="e">
        <f t="shared" si="10"/>
        <v>#DIV/0!</v>
      </c>
      <c r="AP36"/>
    </row>
    <row r="37" spans="1:45" s="2" customFormat="1" ht="12" customHeight="1" x14ac:dyDescent="0.3">
      <c r="A37" s="187">
        <v>27</v>
      </c>
      <c r="B37" s="240" t="s">
        <v>283</v>
      </c>
      <c r="C37" s="241" t="s">
        <v>6</v>
      </c>
      <c r="D37" s="43"/>
      <c r="E37" s="43"/>
      <c r="F37" s="43"/>
      <c r="G37" s="402" t="e">
        <f t="shared" si="11"/>
        <v>#DIV/0!</v>
      </c>
      <c r="H37" s="43"/>
      <c r="I37" s="43"/>
      <c r="J37" s="43"/>
      <c r="K37" s="405" t="e">
        <f t="shared" si="7"/>
        <v>#DIV/0!</v>
      </c>
      <c r="L37" s="43"/>
      <c r="M37" s="43"/>
      <c r="N37" s="43"/>
      <c r="O37" s="405" t="e">
        <f t="shared" si="0"/>
        <v>#DIV/0!</v>
      </c>
      <c r="P37" s="43"/>
      <c r="Q37" s="43"/>
      <c r="R37" s="43"/>
      <c r="S37" s="405" t="e">
        <f t="shared" si="1"/>
        <v>#DIV/0!</v>
      </c>
      <c r="T37" s="43"/>
      <c r="U37" s="43"/>
      <c r="V37" s="43"/>
      <c r="W37" s="405" t="e">
        <f t="shared" si="2"/>
        <v>#DIV/0!</v>
      </c>
      <c r="X37" s="43"/>
      <c r="Y37" s="43"/>
      <c r="Z37" s="43"/>
      <c r="AA37" s="405" t="e">
        <f t="shared" si="3"/>
        <v>#DIV/0!</v>
      </c>
      <c r="AB37" s="43"/>
      <c r="AC37" s="43"/>
      <c r="AD37" s="43"/>
      <c r="AE37" s="405" t="e">
        <f t="shared" si="4"/>
        <v>#DIV/0!</v>
      </c>
      <c r="AF37" s="43"/>
      <c r="AG37" s="44" t="s">
        <v>43</v>
      </c>
      <c r="AH37" s="44"/>
      <c r="AI37" s="405" t="e">
        <f t="shared" si="5"/>
        <v>#DIV/0!</v>
      </c>
      <c r="AJ37" s="415" t="e">
        <f t="shared" si="6"/>
        <v>#DIV/0!</v>
      </c>
      <c r="AK37" s="44"/>
      <c r="AL37" s="263"/>
      <c r="AM37" s="428" t="e">
        <f t="shared" si="8"/>
        <v>#DIV/0!</v>
      </c>
      <c r="AN37" s="426" t="e">
        <f t="shared" si="9"/>
        <v>#DIV/0!</v>
      </c>
      <c r="AO37" s="421" t="e">
        <f t="shared" si="10"/>
        <v>#DIV/0!</v>
      </c>
      <c r="AP37"/>
    </row>
    <row r="38" spans="1:45" s="2" customFormat="1" ht="12" customHeight="1" x14ac:dyDescent="0.3">
      <c r="A38" s="187">
        <v>28</v>
      </c>
      <c r="B38" s="240" t="s">
        <v>284</v>
      </c>
      <c r="C38" s="241" t="s">
        <v>6</v>
      </c>
      <c r="D38" s="43"/>
      <c r="E38" s="43"/>
      <c r="F38" s="43"/>
      <c r="G38" s="402" t="e">
        <f t="shared" si="11"/>
        <v>#DIV/0!</v>
      </c>
      <c r="H38" s="43"/>
      <c r="I38" s="43"/>
      <c r="J38" s="43"/>
      <c r="K38" s="405" t="e">
        <f t="shared" si="7"/>
        <v>#DIV/0!</v>
      </c>
      <c r="L38" s="43"/>
      <c r="M38" s="43"/>
      <c r="N38" s="43"/>
      <c r="O38" s="405" t="e">
        <f t="shared" si="0"/>
        <v>#DIV/0!</v>
      </c>
      <c r="P38" s="43"/>
      <c r="Q38" s="43"/>
      <c r="R38" s="43"/>
      <c r="S38" s="405" t="e">
        <f t="shared" si="1"/>
        <v>#DIV/0!</v>
      </c>
      <c r="T38" s="43"/>
      <c r="U38" s="43"/>
      <c r="V38" s="43"/>
      <c r="W38" s="405" t="e">
        <f t="shared" si="2"/>
        <v>#DIV/0!</v>
      </c>
      <c r="X38" s="43"/>
      <c r="Y38" s="43"/>
      <c r="Z38" s="43"/>
      <c r="AA38" s="405" t="e">
        <f t="shared" si="3"/>
        <v>#DIV/0!</v>
      </c>
      <c r="AB38" s="43"/>
      <c r="AC38" s="43"/>
      <c r="AD38" s="43"/>
      <c r="AE38" s="405" t="e">
        <f t="shared" si="4"/>
        <v>#DIV/0!</v>
      </c>
      <c r="AF38" s="43"/>
      <c r="AG38" s="44" t="s">
        <v>43</v>
      </c>
      <c r="AH38" s="44"/>
      <c r="AI38" s="405" t="e">
        <f t="shared" si="5"/>
        <v>#DIV/0!</v>
      </c>
      <c r="AJ38" s="415" t="e">
        <f t="shared" si="6"/>
        <v>#DIV/0!</v>
      </c>
      <c r="AK38" s="44"/>
      <c r="AL38" s="263"/>
      <c r="AM38" s="428" t="e">
        <f t="shared" si="8"/>
        <v>#DIV/0!</v>
      </c>
      <c r="AN38" s="426" t="e">
        <f t="shared" si="9"/>
        <v>#DIV/0!</v>
      </c>
      <c r="AO38" s="421" t="e">
        <f t="shared" si="10"/>
        <v>#DIV/0!</v>
      </c>
      <c r="AP38"/>
    </row>
    <row r="39" spans="1:45" s="2" customFormat="1" ht="12" customHeight="1" x14ac:dyDescent="0.3">
      <c r="A39" s="187">
        <v>29</v>
      </c>
      <c r="B39" s="240" t="s">
        <v>285</v>
      </c>
      <c r="C39" s="241" t="s">
        <v>6</v>
      </c>
      <c r="D39" s="43"/>
      <c r="E39" s="12"/>
      <c r="F39" s="12"/>
      <c r="G39" s="402" t="e">
        <f t="shared" si="11"/>
        <v>#DIV/0!</v>
      </c>
      <c r="H39" s="12"/>
      <c r="I39" s="12"/>
      <c r="J39" s="12"/>
      <c r="K39" s="402" t="e">
        <f t="shared" si="7"/>
        <v>#DIV/0!</v>
      </c>
      <c r="L39" s="12"/>
      <c r="M39" s="12"/>
      <c r="N39" s="43"/>
      <c r="O39" s="402" t="e">
        <f t="shared" si="0"/>
        <v>#DIV/0!</v>
      </c>
      <c r="P39" s="43"/>
      <c r="Q39" s="43"/>
      <c r="R39" s="43"/>
      <c r="S39" s="402" t="e">
        <f t="shared" si="1"/>
        <v>#DIV/0!</v>
      </c>
      <c r="T39" s="43"/>
      <c r="U39" s="43"/>
      <c r="V39" s="43"/>
      <c r="W39" s="402" t="e">
        <f t="shared" si="2"/>
        <v>#DIV/0!</v>
      </c>
      <c r="X39" s="43"/>
      <c r="Y39" s="43"/>
      <c r="Z39" s="43"/>
      <c r="AA39" s="402" t="e">
        <f t="shared" si="3"/>
        <v>#DIV/0!</v>
      </c>
      <c r="AB39" s="43"/>
      <c r="AC39" s="43"/>
      <c r="AD39" s="43"/>
      <c r="AE39" s="402" t="e">
        <f t="shared" si="4"/>
        <v>#DIV/0!</v>
      </c>
      <c r="AF39" s="43"/>
      <c r="AG39" s="44" t="s">
        <v>43</v>
      </c>
      <c r="AH39" s="44"/>
      <c r="AI39" s="402" t="e">
        <f t="shared" si="5"/>
        <v>#DIV/0!</v>
      </c>
      <c r="AJ39" s="460" t="e">
        <f t="shared" si="6"/>
        <v>#DIV/0!</v>
      </c>
      <c r="AK39" s="44"/>
      <c r="AL39" s="263"/>
      <c r="AM39" s="428" t="e">
        <f t="shared" si="8"/>
        <v>#DIV/0!</v>
      </c>
      <c r="AN39" s="426" t="e">
        <f t="shared" si="9"/>
        <v>#DIV/0!</v>
      </c>
      <c r="AO39" s="421" t="e">
        <f t="shared" si="10"/>
        <v>#DIV/0!</v>
      </c>
      <c r="AP39"/>
    </row>
    <row r="40" spans="1:45" s="2" customFormat="1" ht="12" customHeight="1" x14ac:dyDescent="0.3">
      <c r="A40" s="187">
        <v>30</v>
      </c>
      <c r="B40" s="240" t="s">
        <v>286</v>
      </c>
      <c r="C40" s="241" t="s">
        <v>6</v>
      </c>
      <c r="D40" s="232"/>
      <c r="E40" s="189"/>
      <c r="F40" s="189"/>
      <c r="G40" s="402" t="e">
        <f t="shared" ref="G40:G42" si="13">AVERAGE(D40:F40)</f>
        <v>#DIV/0!</v>
      </c>
      <c r="H40" s="12"/>
      <c r="I40" s="12"/>
      <c r="J40" s="12"/>
      <c r="K40" s="405" t="e">
        <f t="shared" ref="K40:K42" si="14">MAX(G40:J40)</f>
        <v>#DIV/0!</v>
      </c>
      <c r="L40" s="12"/>
      <c r="M40" s="12"/>
      <c r="N40" s="43"/>
      <c r="O40" s="405" t="e">
        <f t="shared" ref="O40:O42" si="15">AVERAGE(L40:N40)</f>
        <v>#DIV/0!</v>
      </c>
      <c r="P40" s="43"/>
      <c r="Q40" s="43"/>
      <c r="R40" s="43"/>
      <c r="S40" s="405" t="e">
        <f t="shared" ref="S40:S42" si="16">AVERAGE(O40:R40)</f>
        <v>#DIV/0!</v>
      </c>
      <c r="T40" s="43"/>
      <c r="U40" s="43"/>
      <c r="V40" s="43"/>
      <c r="W40" s="405" t="e">
        <f t="shared" ref="W40:W42" si="17">AVERAGE(T40:V40)</f>
        <v>#DIV/0!</v>
      </c>
      <c r="X40" s="43"/>
      <c r="Y40" s="43"/>
      <c r="Z40" s="43"/>
      <c r="AA40" s="405" t="e">
        <f t="shared" ref="AA40:AA42" si="18">MAX(W40:Z40)</f>
        <v>#DIV/0!</v>
      </c>
      <c r="AB40" s="43"/>
      <c r="AC40" s="43"/>
      <c r="AD40" s="43"/>
      <c r="AE40" s="405" t="e">
        <f t="shared" ref="AE40:AE42" si="19">AVERAGE(AB40:AD40)</f>
        <v>#DIV/0!</v>
      </c>
      <c r="AF40" s="43"/>
      <c r="AG40" s="44" t="s">
        <v>43</v>
      </c>
      <c r="AH40" s="44"/>
      <c r="AI40" s="405" t="e">
        <f t="shared" ref="AI40:AI42" si="20">MAX(AE40:AH40)</f>
        <v>#DIV/0!</v>
      </c>
      <c r="AJ40" s="415" t="e">
        <f t="shared" ref="AJ40:AJ42" si="21">(K40+S40+AA40+AI40)/4</f>
        <v>#DIV/0!</v>
      </c>
      <c r="AK40" s="44"/>
      <c r="AL40" s="263"/>
      <c r="AM40" s="428" t="e">
        <f t="shared" ref="AM40:AM42" si="22">((2*AJ40)+AK40+AL40)/4</f>
        <v>#DIV/0!</v>
      </c>
      <c r="AN40" s="426" t="e">
        <f t="shared" ref="AN40:AN42" si="23">IF(AM40&lt;66,"D",IF(AM40&lt;78,"C",IF(AM40&lt;89,"B","A")))</f>
        <v>#DIV/0!</v>
      </c>
      <c r="AO40" s="421" t="e">
        <f t="shared" ref="AO40:AO42" si="24">IF(AM40&gt;$D$6,"T","TT")</f>
        <v>#DIV/0!</v>
      </c>
      <c r="AP40"/>
    </row>
    <row r="41" spans="1:45" s="2" customFormat="1" ht="12" customHeight="1" x14ac:dyDescent="0.25">
      <c r="A41" s="269">
        <v>31</v>
      </c>
      <c r="B41" s="240" t="s">
        <v>287</v>
      </c>
      <c r="C41" s="241" t="s">
        <v>6</v>
      </c>
      <c r="D41" s="46"/>
      <c r="E41" s="12"/>
      <c r="F41" s="12"/>
      <c r="G41" s="402" t="e">
        <f t="shared" si="13"/>
        <v>#DIV/0!</v>
      </c>
      <c r="H41" s="12"/>
      <c r="I41" s="12"/>
      <c r="J41" s="12"/>
      <c r="K41" s="405" t="e">
        <f t="shared" si="14"/>
        <v>#DIV/0!</v>
      </c>
      <c r="L41" s="12"/>
      <c r="M41" s="12"/>
      <c r="N41" s="43"/>
      <c r="O41" s="405" t="e">
        <f t="shared" si="15"/>
        <v>#DIV/0!</v>
      </c>
      <c r="P41" s="43"/>
      <c r="Q41" s="43"/>
      <c r="R41" s="43"/>
      <c r="S41" s="405" t="e">
        <f t="shared" si="16"/>
        <v>#DIV/0!</v>
      </c>
      <c r="T41" s="43"/>
      <c r="U41" s="43"/>
      <c r="V41" s="43"/>
      <c r="W41" s="405" t="e">
        <f t="shared" si="17"/>
        <v>#DIV/0!</v>
      </c>
      <c r="X41" s="43"/>
      <c r="Y41" s="43"/>
      <c r="Z41" s="43"/>
      <c r="AA41" s="405" t="e">
        <f t="shared" si="18"/>
        <v>#DIV/0!</v>
      </c>
      <c r="AB41" s="43"/>
      <c r="AC41" s="43"/>
      <c r="AD41" s="43"/>
      <c r="AE41" s="405" t="e">
        <f t="shared" si="19"/>
        <v>#DIV/0!</v>
      </c>
      <c r="AF41" s="43"/>
      <c r="AG41" s="44" t="s">
        <v>43</v>
      </c>
      <c r="AH41" s="44"/>
      <c r="AI41" s="405" t="e">
        <f t="shared" si="20"/>
        <v>#DIV/0!</v>
      </c>
      <c r="AJ41" s="415" t="e">
        <f t="shared" si="21"/>
        <v>#DIV/0!</v>
      </c>
      <c r="AK41" s="44"/>
      <c r="AL41" s="263"/>
      <c r="AM41" s="428" t="e">
        <f t="shared" si="22"/>
        <v>#DIV/0!</v>
      </c>
      <c r="AN41" s="426" t="e">
        <f t="shared" si="23"/>
        <v>#DIV/0!</v>
      </c>
      <c r="AO41" s="421" t="e">
        <f t="shared" si="24"/>
        <v>#DIV/0!</v>
      </c>
    </row>
    <row r="42" spans="1:45" s="2" customFormat="1" ht="12" customHeight="1" x14ac:dyDescent="0.25">
      <c r="A42" s="186">
        <v>32</v>
      </c>
      <c r="B42" s="244" t="s">
        <v>288</v>
      </c>
      <c r="C42" s="243" t="s">
        <v>12</v>
      </c>
      <c r="D42" s="54"/>
      <c r="E42" s="54"/>
      <c r="F42" s="54"/>
      <c r="G42" s="461" t="e">
        <f t="shared" si="13"/>
        <v>#DIV/0!</v>
      </c>
      <c r="H42" s="54"/>
      <c r="I42" s="54"/>
      <c r="J42" s="54"/>
      <c r="K42" s="462" t="e">
        <f t="shared" si="14"/>
        <v>#DIV/0!</v>
      </c>
      <c r="L42" s="54"/>
      <c r="M42" s="54"/>
      <c r="N42" s="463"/>
      <c r="O42" s="462" t="e">
        <f t="shared" si="15"/>
        <v>#DIV/0!</v>
      </c>
      <c r="P42" s="463"/>
      <c r="Q42" s="463"/>
      <c r="R42" s="463"/>
      <c r="S42" s="462" t="e">
        <f t="shared" si="16"/>
        <v>#DIV/0!</v>
      </c>
      <c r="T42" s="463"/>
      <c r="U42" s="463"/>
      <c r="V42" s="463"/>
      <c r="W42" s="462" t="e">
        <f t="shared" si="17"/>
        <v>#DIV/0!</v>
      </c>
      <c r="X42" s="463"/>
      <c r="Y42" s="463"/>
      <c r="Z42" s="463"/>
      <c r="AA42" s="462" t="e">
        <f t="shared" si="18"/>
        <v>#DIV/0!</v>
      </c>
      <c r="AB42" s="463"/>
      <c r="AC42" s="463"/>
      <c r="AD42" s="463"/>
      <c r="AE42" s="462" t="e">
        <f t="shared" si="19"/>
        <v>#DIV/0!</v>
      </c>
      <c r="AF42" s="463"/>
      <c r="AG42" s="55" t="s">
        <v>43</v>
      </c>
      <c r="AH42" s="55"/>
      <c r="AI42" s="462" t="e">
        <f t="shared" si="20"/>
        <v>#DIV/0!</v>
      </c>
      <c r="AJ42" s="464" t="e">
        <f t="shared" si="21"/>
        <v>#DIV/0!</v>
      </c>
      <c r="AK42" s="55"/>
      <c r="AL42" s="264"/>
      <c r="AM42" s="465" t="e">
        <f t="shared" si="22"/>
        <v>#DIV/0!</v>
      </c>
      <c r="AN42" s="466" t="e">
        <f t="shared" si="23"/>
        <v>#DIV/0!</v>
      </c>
      <c r="AO42" s="467" t="e">
        <f t="shared" si="24"/>
        <v>#DIV/0!</v>
      </c>
    </row>
    <row r="43" spans="1:45" s="2" customFormat="1" ht="7.5" customHeight="1" x14ac:dyDescent="0.25">
      <c r="B43" s="238"/>
      <c r="C43" s="239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  <c r="AM43" s="52"/>
      <c r="AN43" s="52"/>
      <c r="AO43" s="52"/>
    </row>
    <row r="44" spans="1:45" s="51" customFormat="1" ht="12" customHeight="1" x14ac:dyDescent="0.2">
      <c r="B44" s="196" t="s">
        <v>78</v>
      </c>
      <c r="C44" s="197"/>
      <c r="E44" s="235"/>
      <c r="F44" s="235"/>
      <c r="G44" s="235"/>
      <c r="H44" s="235"/>
      <c r="I44" s="235"/>
      <c r="J44" s="235"/>
      <c r="K44" s="235"/>
      <c r="L44" s="235"/>
      <c r="M44" s="265" t="s">
        <v>176</v>
      </c>
      <c r="N44" s="265" t="s">
        <v>218</v>
      </c>
      <c r="O44" s="26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05" t="s">
        <v>28</v>
      </c>
      <c r="AC44" s="235" t="s">
        <v>5</v>
      </c>
      <c r="AD44" s="199" t="s">
        <v>221</v>
      </c>
      <c r="AE44" s="199"/>
      <c r="AF44" s="199"/>
      <c r="AG44" s="199"/>
      <c r="AJ44" s="200"/>
      <c r="AL44" s="200" t="s">
        <v>157</v>
      </c>
    </row>
    <row r="45" spans="1:45" s="51" customFormat="1" ht="12" customHeight="1" x14ac:dyDescent="0.3">
      <c r="B45" s="173" t="s">
        <v>65</v>
      </c>
      <c r="C45" s="51" t="s">
        <v>59</v>
      </c>
      <c r="D45" s="37"/>
      <c r="E45" s="37"/>
      <c r="F45" s="37"/>
      <c r="G45" s="37"/>
      <c r="H45" s="37"/>
      <c r="I45" s="37"/>
      <c r="J45" s="37"/>
      <c r="K45" s="37"/>
      <c r="L45" s="37"/>
      <c r="M45" s="411" t="s">
        <v>54</v>
      </c>
      <c r="N45" s="51" t="s">
        <v>63</v>
      </c>
      <c r="P45" s="37"/>
      <c r="Q45" s="37"/>
      <c r="R45" s="37"/>
      <c r="S45" s="37"/>
      <c r="T45" s="37"/>
      <c r="U45" s="202" t="s">
        <v>56</v>
      </c>
      <c r="V45" s="411" t="s">
        <v>69</v>
      </c>
      <c r="W45" s="411"/>
      <c r="Y45" s="37"/>
      <c r="Z45" s="37"/>
      <c r="AA45" s="37"/>
      <c r="AB45" s="509"/>
      <c r="AD45" s="204"/>
      <c r="AE45" s="204"/>
      <c r="AF45" s="235">
        <v>4</v>
      </c>
      <c r="AK45" s="204"/>
      <c r="AL45" s="51" t="s">
        <v>158</v>
      </c>
    </row>
    <row r="46" spans="1:45" s="51" customFormat="1" ht="12" customHeight="1" x14ac:dyDescent="0.3">
      <c r="B46" s="173" t="s">
        <v>66</v>
      </c>
      <c r="C46" s="51" t="s">
        <v>62</v>
      </c>
      <c r="D46" s="37"/>
      <c r="E46" s="37"/>
      <c r="F46" s="37"/>
      <c r="G46" s="37"/>
      <c r="H46" s="37"/>
      <c r="I46" s="37"/>
      <c r="J46" s="37"/>
      <c r="K46" s="37"/>
      <c r="L46" s="37"/>
      <c r="M46" s="411" t="s">
        <v>55</v>
      </c>
      <c r="N46" s="51" t="s">
        <v>64</v>
      </c>
      <c r="P46" s="37"/>
      <c r="Q46" s="37"/>
      <c r="R46" s="37"/>
      <c r="S46" s="37"/>
      <c r="T46" s="37"/>
      <c r="U46" s="411" t="s">
        <v>70</v>
      </c>
      <c r="V46" s="411" t="s">
        <v>72</v>
      </c>
      <c r="W46" s="411"/>
      <c r="Y46" s="37"/>
      <c r="Z46" s="37"/>
      <c r="AA46" s="37"/>
      <c r="AB46" s="510"/>
      <c r="AC46" s="203"/>
      <c r="AD46" s="203"/>
      <c r="AE46" s="203"/>
      <c r="AF46" s="203"/>
      <c r="AG46" s="206"/>
      <c r="AJ46" s="204"/>
      <c r="AL46" s="204"/>
    </row>
    <row r="47" spans="1:45" s="51" customFormat="1" ht="12" customHeight="1" x14ac:dyDescent="0.3">
      <c r="B47" s="207" t="s">
        <v>67</v>
      </c>
      <c r="C47" s="51" t="s">
        <v>60</v>
      </c>
      <c r="D47" s="201"/>
      <c r="E47" s="201"/>
      <c r="F47" s="201"/>
      <c r="G47" s="201"/>
      <c r="H47" s="201"/>
      <c r="I47" s="201"/>
      <c r="J47" s="201"/>
      <c r="K47" s="201"/>
      <c r="L47" s="201"/>
      <c r="M47" s="51" t="s">
        <v>53</v>
      </c>
      <c r="N47" s="51" t="s">
        <v>170</v>
      </c>
      <c r="P47" s="201"/>
      <c r="Q47" s="201"/>
      <c r="R47" s="201"/>
      <c r="S47" s="201"/>
      <c r="T47" s="201"/>
      <c r="U47" s="411" t="s">
        <v>71</v>
      </c>
      <c r="V47" s="411" t="s">
        <v>73</v>
      </c>
      <c r="W47" s="411"/>
      <c r="Y47" s="201"/>
      <c r="Z47" s="201"/>
      <c r="AA47" s="201"/>
      <c r="AB47" s="205" t="s">
        <v>30</v>
      </c>
      <c r="AC47" s="235" t="s">
        <v>5</v>
      </c>
      <c r="AD47" s="265" t="s">
        <v>29</v>
      </c>
      <c r="AE47" s="265"/>
      <c r="AF47" s="199"/>
      <c r="AG47" s="199"/>
      <c r="AJ47" s="37"/>
      <c r="AL47" s="37"/>
    </row>
    <row r="48" spans="1:45" s="51" customFormat="1" ht="12" customHeight="1" x14ac:dyDescent="0.3">
      <c r="B48" s="221" t="s">
        <v>68</v>
      </c>
      <c r="C48" s="51" t="s">
        <v>61</v>
      </c>
      <c r="D48" s="37"/>
      <c r="E48" s="37"/>
      <c r="F48" s="37"/>
      <c r="G48" s="37"/>
      <c r="H48" s="37"/>
      <c r="I48" s="37"/>
      <c r="J48" s="37"/>
      <c r="K48" s="37"/>
      <c r="L48" s="37"/>
      <c r="M48" s="51" t="s">
        <v>51</v>
      </c>
      <c r="N48" s="51" t="s">
        <v>101</v>
      </c>
      <c r="P48" s="37"/>
      <c r="Q48" s="37"/>
      <c r="R48" s="37"/>
      <c r="S48" s="37"/>
      <c r="T48" s="37"/>
      <c r="U48" s="265" t="s">
        <v>169</v>
      </c>
      <c r="V48" s="411" t="s">
        <v>171</v>
      </c>
      <c r="W48" s="411"/>
      <c r="Y48" s="37"/>
      <c r="Z48" s="37"/>
      <c r="AA48" s="37"/>
      <c r="AB48" s="203"/>
      <c r="AC48" s="203"/>
      <c r="AF48" s="410">
        <v>4</v>
      </c>
      <c r="AJ48" s="37"/>
      <c r="AK48" s="37"/>
      <c r="AL48" s="37" t="s">
        <v>159</v>
      </c>
      <c r="AO48" s="37"/>
      <c r="AP48" s="37"/>
      <c r="AQ48" s="37"/>
      <c r="AR48" s="37"/>
      <c r="AS48" s="37"/>
    </row>
    <row r="49" spans="3:45" s="2" customFormat="1" x14ac:dyDescent="0.3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3:45" s="2" customFormat="1" x14ac:dyDescent="0.3"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</row>
    <row r="51" spans="3:45" s="2" customFormat="1" x14ac:dyDescent="0.3"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</row>
    <row r="52" spans="3:45" s="1" customFormat="1" x14ac:dyDescent="0.3">
      <c r="C52" s="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</row>
    <row r="53" spans="3:45" x14ac:dyDescent="0.3">
      <c r="C53" s="1"/>
    </row>
  </sheetData>
  <sortState ref="A2:AN41">
    <sortCondition ref="A11:A40"/>
  </sortState>
  <mergeCells count="23">
    <mergeCell ref="A7:A10"/>
    <mergeCell ref="B7:B10"/>
    <mergeCell ref="C9:C10"/>
    <mergeCell ref="AJ7:AJ10"/>
    <mergeCell ref="D9:K9"/>
    <mergeCell ref="D8:K8"/>
    <mergeCell ref="C7:AI7"/>
    <mergeCell ref="A1:AO1"/>
    <mergeCell ref="A2:AO2"/>
    <mergeCell ref="A3:AO3"/>
    <mergeCell ref="A4:AO4"/>
    <mergeCell ref="AL7:AL10"/>
    <mergeCell ref="AM7:AN8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K7:AK10"/>
  </mergeCells>
  <conditionalFormatting sqref="AO43">
    <cfRule type="containsText" dxfId="52" priority="2" operator="containsText" text="TT">
      <formula>NOT(ISERROR(SEARCH("TT",AO43)))</formula>
    </cfRule>
  </conditionalFormatting>
  <conditionalFormatting sqref="AO11:AO42">
    <cfRule type="containsText" dxfId="51" priority="1" operator="containsText" text="TT">
      <formula>NOT(ISERROR(SEARCH("TT",AO11)))</formula>
    </cfRule>
  </conditionalFormatting>
  <pageMargins left="0.26" right="0.25" top="0.43" bottom="0.12" header="0.12" footer="0.12"/>
  <pageSetup paperSize="5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O49"/>
  <sheetViews>
    <sheetView workbookViewId="0">
      <selection activeCell="D6" sqref="D6"/>
    </sheetView>
  </sheetViews>
  <sheetFormatPr defaultRowHeight="14.4" x14ac:dyDescent="0.3"/>
  <cols>
    <col min="1" max="1" width="3.6640625" customWidth="1"/>
    <col min="2" max="2" width="25.109375" customWidth="1"/>
    <col min="3" max="3" width="4" customWidth="1"/>
    <col min="4" max="35" width="3.5546875" customWidth="1"/>
    <col min="36" max="38" width="4.33203125" customWidth="1"/>
  </cols>
  <sheetData>
    <row r="1" spans="1:41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74"/>
      <c r="AN1" s="74"/>
    </row>
    <row r="2" spans="1:41" ht="12.9" customHeight="1" x14ac:dyDescent="0.3">
      <c r="A2" s="526" t="s">
        <v>92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74"/>
      <c r="AN2" s="74"/>
    </row>
    <row r="3" spans="1:41" ht="12.9" customHeight="1" x14ac:dyDescent="0.3">
      <c r="A3" s="534" t="s">
        <v>161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75"/>
      <c r="AN3" s="75"/>
    </row>
    <row r="4" spans="1:41" ht="15" customHeight="1" x14ac:dyDescent="0.3">
      <c r="A4" s="526" t="s">
        <v>163</v>
      </c>
      <c r="B4" s="526"/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75"/>
      <c r="AN4" s="75"/>
    </row>
    <row r="5" spans="1:41" s="2" customFormat="1" ht="12.75" customHeight="1" x14ac:dyDescent="0.2">
      <c r="A5" s="3" t="s">
        <v>22</v>
      </c>
      <c r="B5" s="4"/>
      <c r="C5" s="472" t="s">
        <v>23</v>
      </c>
      <c r="D5" s="472" t="str">
        <f>'D. Hadir 7B'!E7</f>
        <v>7B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472" t="s">
        <v>19</v>
      </c>
      <c r="AG5" s="10" t="str">
        <f>[1]D.Hadir_9A!E7</f>
        <v>. . . . . . . . . . . . . . . . . . . .</v>
      </c>
      <c r="AJ5" s="4"/>
      <c r="AK5" s="4"/>
      <c r="AO5" s="5"/>
    </row>
    <row r="6" spans="1:41" s="2" customFormat="1" ht="12.75" customHeight="1" x14ac:dyDescent="0.25">
      <c r="A6" s="3" t="s">
        <v>24</v>
      </c>
      <c r="B6" s="4"/>
      <c r="C6" s="472" t="s">
        <v>19</v>
      </c>
      <c r="D6" s="47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03" t="s">
        <v>38</v>
      </c>
      <c r="AA6" s="4"/>
      <c r="AB6" s="4"/>
      <c r="AC6" s="10"/>
      <c r="AD6" s="10"/>
      <c r="AE6" s="10"/>
      <c r="AF6" s="472" t="s">
        <v>19</v>
      </c>
      <c r="AG6" s="10" t="str">
        <f>[1]D.Hadir_9A!E9</f>
        <v>5 (Ganjil)</v>
      </c>
      <c r="AJ6" s="501" t="s">
        <v>423</v>
      </c>
      <c r="AK6" s="1" t="str">
        <f>[1]D.Hadir_9A!I9</f>
        <v>2020 - 2021</v>
      </c>
      <c r="AO6" s="4"/>
    </row>
    <row r="7" spans="1:41" s="2" customFormat="1" ht="12" customHeight="1" x14ac:dyDescent="0.2">
      <c r="A7" s="557" t="s">
        <v>0</v>
      </c>
      <c r="B7" s="551" t="s">
        <v>4</v>
      </c>
      <c r="C7" s="220"/>
      <c r="D7" s="564" t="s">
        <v>52</v>
      </c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73"/>
      <c r="AJ7" s="538" t="s">
        <v>31</v>
      </c>
      <c r="AK7" s="539"/>
      <c r="AL7" s="542" t="s">
        <v>2</v>
      </c>
    </row>
    <row r="8" spans="1:41" s="2" customFormat="1" ht="12" customHeight="1" x14ac:dyDescent="0.2">
      <c r="A8" s="558"/>
      <c r="B8" s="552"/>
      <c r="C8" s="194" t="s">
        <v>47</v>
      </c>
      <c r="D8" s="574"/>
      <c r="E8" s="575"/>
      <c r="F8" s="575"/>
      <c r="G8" s="575"/>
      <c r="H8" s="575"/>
      <c r="I8" s="575"/>
      <c r="J8" s="575"/>
      <c r="K8" s="576"/>
      <c r="L8" s="574"/>
      <c r="M8" s="575"/>
      <c r="N8" s="575"/>
      <c r="O8" s="575"/>
      <c r="P8" s="575"/>
      <c r="Q8" s="575"/>
      <c r="R8" s="575"/>
      <c r="S8" s="576"/>
      <c r="T8" s="574"/>
      <c r="U8" s="575"/>
      <c r="V8" s="575"/>
      <c r="W8" s="575"/>
      <c r="X8" s="575"/>
      <c r="Y8" s="575"/>
      <c r="Z8" s="575"/>
      <c r="AA8" s="576"/>
      <c r="AB8" s="574"/>
      <c r="AC8" s="575"/>
      <c r="AD8" s="575"/>
      <c r="AE8" s="575"/>
      <c r="AF8" s="575"/>
      <c r="AG8" s="575"/>
      <c r="AH8" s="575"/>
      <c r="AI8" s="575"/>
      <c r="AJ8" s="540"/>
      <c r="AK8" s="541"/>
      <c r="AL8" s="543"/>
    </row>
    <row r="9" spans="1:41" s="2" customFormat="1" ht="14.25" customHeight="1" x14ac:dyDescent="0.2">
      <c r="A9" s="558"/>
      <c r="B9" s="552"/>
      <c r="C9" s="562" t="s">
        <v>1</v>
      </c>
      <c r="D9" s="564" t="s">
        <v>79</v>
      </c>
      <c r="E9" s="565"/>
      <c r="F9" s="565"/>
      <c r="G9" s="565"/>
      <c r="H9" s="565"/>
      <c r="I9" s="565"/>
      <c r="J9" s="565"/>
      <c r="K9" s="566"/>
      <c r="L9" s="570" t="s">
        <v>80</v>
      </c>
      <c r="M9" s="571"/>
      <c r="N9" s="571"/>
      <c r="O9" s="571"/>
      <c r="P9" s="571"/>
      <c r="Q9" s="571"/>
      <c r="R9" s="571"/>
      <c r="S9" s="539"/>
      <c r="T9" s="570" t="s">
        <v>81</v>
      </c>
      <c r="U9" s="571"/>
      <c r="V9" s="571"/>
      <c r="W9" s="571"/>
      <c r="X9" s="571"/>
      <c r="Y9" s="571"/>
      <c r="Z9" s="571"/>
      <c r="AA9" s="539"/>
      <c r="AB9" s="570" t="s">
        <v>82</v>
      </c>
      <c r="AC9" s="571"/>
      <c r="AD9" s="571"/>
      <c r="AE9" s="571"/>
      <c r="AF9" s="571"/>
      <c r="AG9" s="571"/>
      <c r="AH9" s="571"/>
      <c r="AI9" s="571"/>
      <c r="AJ9" s="547" t="s">
        <v>70</v>
      </c>
      <c r="AK9" s="542" t="s">
        <v>71</v>
      </c>
      <c r="AL9" s="543"/>
    </row>
    <row r="10" spans="1:41" s="2" customFormat="1" ht="14.25" customHeight="1" thickBot="1" x14ac:dyDescent="0.25">
      <c r="A10" s="637"/>
      <c r="B10" s="639"/>
      <c r="C10" s="638"/>
      <c r="D10" s="70" t="s">
        <v>48</v>
      </c>
      <c r="E10" s="70" t="s">
        <v>49</v>
      </c>
      <c r="F10" s="71" t="s">
        <v>50</v>
      </c>
      <c r="G10" s="71" t="s">
        <v>219</v>
      </c>
      <c r="H10" s="73" t="s">
        <v>56</v>
      </c>
      <c r="I10" s="73" t="s">
        <v>57</v>
      </c>
      <c r="J10" s="73" t="s">
        <v>58</v>
      </c>
      <c r="K10" s="73" t="s">
        <v>169</v>
      </c>
      <c r="L10" s="70" t="s">
        <v>48</v>
      </c>
      <c r="M10" s="70" t="s">
        <v>49</v>
      </c>
      <c r="N10" s="71" t="s">
        <v>50</v>
      </c>
      <c r="O10" s="71" t="s">
        <v>219</v>
      </c>
      <c r="P10" s="73" t="s">
        <v>56</v>
      </c>
      <c r="Q10" s="73" t="s">
        <v>57</v>
      </c>
      <c r="R10" s="73" t="s">
        <v>58</v>
      </c>
      <c r="S10" s="73" t="s">
        <v>169</v>
      </c>
      <c r="T10" s="70" t="s">
        <v>48</v>
      </c>
      <c r="U10" s="70" t="s">
        <v>49</v>
      </c>
      <c r="V10" s="71" t="s">
        <v>50</v>
      </c>
      <c r="W10" s="71" t="s">
        <v>219</v>
      </c>
      <c r="X10" s="73" t="s">
        <v>56</v>
      </c>
      <c r="Y10" s="73" t="s">
        <v>57</v>
      </c>
      <c r="Z10" s="73" t="s">
        <v>58</v>
      </c>
      <c r="AA10" s="73" t="s">
        <v>169</v>
      </c>
      <c r="AB10" s="70" t="s">
        <v>48</v>
      </c>
      <c r="AC10" s="70" t="s">
        <v>49</v>
      </c>
      <c r="AD10" s="71" t="s">
        <v>50</v>
      </c>
      <c r="AE10" s="71" t="s">
        <v>219</v>
      </c>
      <c r="AF10" s="73" t="s">
        <v>56</v>
      </c>
      <c r="AG10" s="73" t="s">
        <v>57</v>
      </c>
      <c r="AH10" s="73" t="s">
        <v>58</v>
      </c>
      <c r="AI10" s="271" t="s">
        <v>169</v>
      </c>
      <c r="AJ10" s="635"/>
      <c r="AK10" s="636"/>
      <c r="AL10" s="636"/>
    </row>
    <row r="11" spans="1:41" s="2" customFormat="1" ht="12" customHeight="1" thickTop="1" x14ac:dyDescent="0.25">
      <c r="A11" s="215">
        <v>1</v>
      </c>
      <c r="B11" s="482" t="s">
        <v>257</v>
      </c>
      <c r="C11" s="483" t="s">
        <v>12</v>
      </c>
      <c r="D11" s="43"/>
      <c r="E11" s="43"/>
      <c r="F11" s="43"/>
      <c r="G11" s="412" t="e">
        <f>AVERAGE(D11:F11)</f>
        <v>#DIV/0!</v>
      </c>
      <c r="H11" s="43"/>
      <c r="I11" s="43"/>
      <c r="J11" s="43"/>
      <c r="K11" s="412" t="e">
        <f>MAX(G11:J11)</f>
        <v>#DIV/0!</v>
      </c>
      <c r="L11" s="43"/>
      <c r="M11" s="43"/>
      <c r="N11" s="217"/>
      <c r="O11" s="412" t="e">
        <f>AVERAGE(L11:N11)</f>
        <v>#DIV/0!</v>
      </c>
      <c r="P11" s="43"/>
      <c r="Q11" s="43"/>
      <c r="R11" s="43"/>
      <c r="S11" s="412" t="e">
        <f>MAX(O11:R11)</f>
        <v>#DIV/0!</v>
      </c>
      <c r="T11" s="217"/>
      <c r="U11" s="217"/>
      <c r="V11" s="217"/>
      <c r="W11" s="412" t="e">
        <f>AVERAGE(T11:V11)</f>
        <v>#DIV/0!</v>
      </c>
      <c r="X11" s="43"/>
      <c r="Y11" s="43"/>
      <c r="Z11" s="43"/>
      <c r="AA11" s="412" t="e">
        <f>MAX(W11:Z11)</f>
        <v>#DIV/0!</v>
      </c>
      <c r="AB11" s="217"/>
      <c r="AC11" s="217"/>
      <c r="AD11" s="217"/>
      <c r="AE11" s="412" t="e">
        <f>AVERAGE(AB11:AD11)</f>
        <v>#DIV/0!</v>
      </c>
      <c r="AF11" s="43"/>
      <c r="AG11" s="43"/>
      <c r="AH11" s="43"/>
      <c r="AI11" s="412" t="e">
        <f>MAX(AE11:AH11)</f>
        <v>#DIV/0!</v>
      </c>
      <c r="AJ11" s="416" t="e">
        <f>(K11+S11+AA11+AI11)/4</f>
        <v>#DIV/0!</v>
      </c>
      <c r="AK11" s="417" t="e">
        <f>IF(AJ11&lt;66,"D",IF(AJ11&lt;78,"C",IF(AJ11&lt;89,"B","A")))</f>
        <v>#DIV/0!</v>
      </c>
      <c r="AL11" s="418" t="e">
        <f>IF(AJ11&gt;$D$6,"T","TT")</f>
        <v>#DIV/0!</v>
      </c>
    </row>
    <row r="12" spans="1:41" s="2" customFormat="1" ht="12" customHeight="1" x14ac:dyDescent="0.25">
      <c r="A12" s="216">
        <v>2</v>
      </c>
      <c r="B12" s="240" t="s">
        <v>258</v>
      </c>
      <c r="C12" s="241" t="s">
        <v>12</v>
      </c>
      <c r="D12" s="12"/>
      <c r="E12" s="43"/>
      <c r="F12" s="43"/>
      <c r="G12" s="412" t="e">
        <f t="shared" ref="G12:G39" si="0">AVERAGE(D12:F12)</f>
        <v>#DIV/0!</v>
      </c>
      <c r="H12" s="43"/>
      <c r="I12" s="43"/>
      <c r="J12" s="43"/>
      <c r="K12" s="412" t="e">
        <f t="shared" ref="K12:K39" si="1">MAX(G12:J12)</f>
        <v>#DIV/0!</v>
      </c>
      <c r="L12" s="43"/>
      <c r="M12" s="43"/>
      <c r="N12" s="40"/>
      <c r="O12" s="412" t="e">
        <f t="shared" ref="O12:O38" si="2">AVERAGE(L12:N12)</f>
        <v>#DIV/0!</v>
      </c>
      <c r="P12" s="40"/>
      <c r="Q12" s="40"/>
      <c r="R12" s="40"/>
      <c r="S12" s="412" t="e">
        <f t="shared" ref="S12:S39" si="3">MAX(O12:R12)</f>
        <v>#DIV/0!</v>
      </c>
      <c r="T12" s="40"/>
      <c r="U12" s="40"/>
      <c r="V12" s="40"/>
      <c r="W12" s="412" t="e">
        <f t="shared" ref="W12:W39" si="4">AVERAGE(T12:V12)</f>
        <v>#DIV/0!</v>
      </c>
      <c r="X12" s="40"/>
      <c r="Y12" s="40"/>
      <c r="Z12" s="40"/>
      <c r="AA12" s="412" t="e">
        <f t="shared" ref="AA12:AA39" si="5">MAX(W12:Z12)</f>
        <v>#DIV/0!</v>
      </c>
      <c r="AB12" s="40"/>
      <c r="AC12" s="40"/>
      <c r="AD12" s="40"/>
      <c r="AE12" s="412" t="e">
        <f t="shared" ref="AE12:AE39" si="6">AVERAGE(AB12:AD12)</f>
        <v>#DIV/0!</v>
      </c>
      <c r="AF12" s="40"/>
      <c r="AG12" s="184" t="s">
        <v>43</v>
      </c>
      <c r="AH12" s="184"/>
      <c r="AI12" s="412" t="e">
        <f t="shared" ref="AI12:AI39" si="7">MAX(AE12:AH12)</f>
        <v>#DIV/0!</v>
      </c>
      <c r="AJ12" s="419" t="e">
        <f t="shared" ref="AJ12:AJ39" si="8">(K12+S12+AA12+AI12)/4</f>
        <v>#DIV/0!</v>
      </c>
      <c r="AK12" s="420" t="e">
        <f t="shared" ref="AK12:AK39" si="9">IF(AJ12&lt;66,"D",IF(AJ12&lt;78,"C",IF(AJ12&lt;89,"B","A")))</f>
        <v>#DIV/0!</v>
      </c>
      <c r="AL12" s="421" t="e">
        <f t="shared" ref="AL12:AL39" si="10">IF(AJ12&gt;$D$6,"T","TT")</f>
        <v>#DIV/0!</v>
      </c>
    </row>
    <row r="13" spans="1:41" s="2" customFormat="1" ht="12" customHeight="1" x14ac:dyDescent="0.25">
      <c r="A13" s="187">
        <v>3</v>
      </c>
      <c r="B13" s="240" t="s">
        <v>259</v>
      </c>
      <c r="C13" s="241" t="s">
        <v>6</v>
      </c>
      <c r="D13" s="43"/>
      <c r="E13" s="46"/>
      <c r="F13" s="46"/>
      <c r="G13" s="412" t="e">
        <f t="shared" si="0"/>
        <v>#DIV/0!</v>
      </c>
      <c r="H13" s="46"/>
      <c r="I13" s="46"/>
      <c r="J13" s="46"/>
      <c r="K13" s="412" t="e">
        <f t="shared" si="1"/>
        <v>#DIV/0!</v>
      </c>
      <c r="L13" s="46"/>
      <c r="M13" s="46"/>
      <c r="N13" s="43"/>
      <c r="O13" s="412" t="e">
        <f t="shared" si="2"/>
        <v>#DIV/0!</v>
      </c>
      <c r="P13" s="43"/>
      <c r="Q13" s="43"/>
      <c r="R13" s="43"/>
      <c r="S13" s="412" t="e">
        <f t="shared" si="3"/>
        <v>#DIV/0!</v>
      </c>
      <c r="T13" s="43"/>
      <c r="U13" s="43"/>
      <c r="V13" s="43"/>
      <c r="W13" s="412" t="e">
        <f t="shared" si="4"/>
        <v>#DIV/0!</v>
      </c>
      <c r="X13" s="43"/>
      <c r="Y13" s="43"/>
      <c r="Z13" s="43"/>
      <c r="AA13" s="412" t="e">
        <f t="shared" si="5"/>
        <v>#DIV/0!</v>
      </c>
      <c r="AB13" s="43"/>
      <c r="AC13" s="43"/>
      <c r="AD13" s="43"/>
      <c r="AE13" s="412" t="e">
        <f t="shared" si="6"/>
        <v>#DIV/0!</v>
      </c>
      <c r="AF13" s="43"/>
      <c r="AG13" s="44" t="s">
        <v>43</v>
      </c>
      <c r="AH13" s="44"/>
      <c r="AI13" s="412" t="e">
        <f t="shared" si="7"/>
        <v>#DIV/0!</v>
      </c>
      <c r="AJ13" s="419" t="e">
        <f t="shared" si="8"/>
        <v>#DIV/0!</v>
      </c>
      <c r="AK13" s="420" t="e">
        <f t="shared" si="9"/>
        <v>#DIV/0!</v>
      </c>
      <c r="AL13" s="421" t="e">
        <f t="shared" si="10"/>
        <v>#DIV/0!</v>
      </c>
    </row>
    <row r="14" spans="1:41" s="2" customFormat="1" ht="12" customHeight="1" x14ac:dyDescent="0.25">
      <c r="A14" s="187">
        <v>4</v>
      </c>
      <c r="B14" s="240" t="s">
        <v>260</v>
      </c>
      <c r="C14" s="241" t="s">
        <v>6</v>
      </c>
      <c r="D14" s="43"/>
      <c r="E14" s="43"/>
      <c r="F14" s="43"/>
      <c r="G14" s="412" t="e">
        <f t="shared" si="0"/>
        <v>#DIV/0!</v>
      </c>
      <c r="H14" s="43"/>
      <c r="I14" s="43"/>
      <c r="J14" s="43"/>
      <c r="K14" s="412" t="e">
        <f t="shared" si="1"/>
        <v>#DIV/0!</v>
      </c>
      <c r="L14" s="43"/>
      <c r="M14" s="43"/>
      <c r="N14" s="43"/>
      <c r="O14" s="412" t="e">
        <f t="shared" si="2"/>
        <v>#DIV/0!</v>
      </c>
      <c r="P14" s="43"/>
      <c r="Q14" s="43"/>
      <c r="R14" s="43"/>
      <c r="S14" s="412" t="e">
        <f t="shared" si="3"/>
        <v>#DIV/0!</v>
      </c>
      <c r="T14" s="43"/>
      <c r="U14" s="43"/>
      <c r="V14" s="43"/>
      <c r="W14" s="412" t="e">
        <f t="shared" si="4"/>
        <v>#DIV/0!</v>
      </c>
      <c r="X14" s="43"/>
      <c r="Y14" s="43"/>
      <c r="Z14" s="43"/>
      <c r="AA14" s="412" t="e">
        <f t="shared" si="5"/>
        <v>#DIV/0!</v>
      </c>
      <c r="AB14" s="43"/>
      <c r="AC14" s="43"/>
      <c r="AD14" s="43"/>
      <c r="AE14" s="412" t="e">
        <f t="shared" si="6"/>
        <v>#DIV/0!</v>
      </c>
      <c r="AF14" s="43"/>
      <c r="AG14" s="44" t="s">
        <v>43</v>
      </c>
      <c r="AH14" s="44"/>
      <c r="AI14" s="412" t="e">
        <f t="shared" si="7"/>
        <v>#DIV/0!</v>
      </c>
      <c r="AJ14" s="419" t="e">
        <f t="shared" si="8"/>
        <v>#DIV/0!</v>
      </c>
      <c r="AK14" s="420" t="e">
        <f t="shared" si="9"/>
        <v>#DIV/0!</v>
      </c>
      <c r="AL14" s="421" t="e">
        <f t="shared" si="10"/>
        <v>#DIV/0!</v>
      </c>
    </row>
    <row r="15" spans="1:41" s="2" customFormat="1" ht="12" customHeight="1" x14ac:dyDescent="0.25">
      <c r="A15" s="187">
        <v>5</v>
      </c>
      <c r="B15" s="240" t="s">
        <v>261</v>
      </c>
      <c r="C15" s="241" t="s">
        <v>6</v>
      </c>
      <c r="D15" s="43"/>
      <c r="E15" s="43"/>
      <c r="F15" s="43"/>
      <c r="G15" s="412" t="e">
        <f t="shared" si="0"/>
        <v>#DIV/0!</v>
      </c>
      <c r="H15" s="43"/>
      <c r="I15" s="43"/>
      <c r="J15" s="43"/>
      <c r="K15" s="412" t="e">
        <f t="shared" si="1"/>
        <v>#DIV/0!</v>
      </c>
      <c r="L15" s="43"/>
      <c r="M15" s="43"/>
      <c r="N15" s="46"/>
      <c r="O15" s="412" t="e">
        <f t="shared" si="2"/>
        <v>#DIV/0!</v>
      </c>
      <c r="P15" s="46"/>
      <c r="Q15" s="46"/>
      <c r="R15" s="46"/>
      <c r="S15" s="412" t="e">
        <f t="shared" si="3"/>
        <v>#DIV/0!</v>
      </c>
      <c r="T15" s="46"/>
      <c r="U15" s="46"/>
      <c r="V15" s="46"/>
      <c r="W15" s="412" t="e">
        <f t="shared" si="4"/>
        <v>#DIV/0!</v>
      </c>
      <c r="X15" s="46"/>
      <c r="Y15" s="46"/>
      <c r="Z15" s="46"/>
      <c r="AA15" s="412" t="e">
        <f t="shared" si="5"/>
        <v>#DIV/0!</v>
      </c>
      <c r="AB15" s="46"/>
      <c r="AC15" s="46"/>
      <c r="AD15" s="46"/>
      <c r="AE15" s="412" t="e">
        <f t="shared" si="6"/>
        <v>#DIV/0!</v>
      </c>
      <c r="AF15" s="46"/>
      <c r="AG15" s="44" t="s">
        <v>43</v>
      </c>
      <c r="AH15" s="44"/>
      <c r="AI15" s="412" t="e">
        <f t="shared" si="7"/>
        <v>#DIV/0!</v>
      </c>
      <c r="AJ15" s="419" t="e">
        <f t="shared" si="8"/>
        <v>#DIV/0!</v>
      </c>
      <c r="AK15" s="420" t="e">
        <f t="shared" si="9"/>
        <v>#DIV/0!</v>
      </c>
      <c r="AL15" s="421" t="e">
        <f t="shared" si="10"/>
        <v>#DIV/0!</v>
      </c>
    </row>
    <row r="16" spans="1:41" s="2" customFormat="1" ht="12" customHeight="1" x14ac:dyDescent="0.25">
      <c r="A16" s="187">
        <v>6</v>
      </c>
      <c r="B16" s="240" t="s">
        <v>262</v>
      </c>
      <c r="C16" s="241" t="s">
        <v>6</v>
      </c>
      <c r="D16" s="43"/>
      <c r="E16" s="43"/>
      <c r="F16" s="43"/>
      <c r="G16" s="412" t="e">
        <f t="shared" si="0"/>
        <v>#DIV/0!</v>
      </c>
      <c r="H16" s="43"/>
      <c r="I16" s="43"/>
      <c r="J16" s="43"/>
      <c r="K16" s="412" t="e">
        <f t="shared" si="1"/>
        <v>#DIV/0!</v>
      </c>
      <c r="L16" s="43"/>
      <c r="M16" s="43"/>
      <c r="N16" s="43"/>
      <c r="O16" s="412" t="e">
        <f t="shared" si="2"/>
        <v>#DIV/0!</v>
      </c>
      <c r="P16" s="43"/>
      <c r="Q16" s="43"/>
      <c r="R16" s="43"/>
      <c r="S16" s="412" t="e">
        <f t="shared" si="3"/>
        <v>#DIV/0!</v>
      </c>
      <c r="T16" s="43"/>
      <c r="U16" s="43"/>
      <c r="V16" s="43"/>
      <c r="W16" s="412" t="e">
        <f t="shared" si="4"/>
        <v>#DIV/0!</v>
      </c>
      <c r="X16" s="43"/>
      <c r="Y16" s="43"/>
      <c r="Z16" s="43"/>
      <c r="AA16" s="412" t="e">
        <f t="shared" si="5"/>
        <v>#DIV/0!</v>
      </c>
      <c r="AB16" s="43"/>
      <c r="AC16" s="43"/>
      <c r="AD16" s="43"/>
      <c r="AE16" s="412" t="e">
        <f t="shared" si="6"/>
        <v>#DIV/0!</v>
      </c>
      <c r="AF16" s="43"/>
      <c r="AG16" s="44" t="s">
        <v>43</v>
      </c>
      <c r="AH16" s="44"/>
      <c r="AI16" s="412" t="e">
        <f t="shared" si="7"/>
        <v>#DIV/0!</v>
      </c>
      <c r="AJ16" s="419" t="e">
        <f t="shared" si="8"/>
        <v>#DIV/0!</v>
      </c>
      <c r="AK16" s="420" t="e">
        <f t="shared" si="9"/>
        <v>#DIV/0!</v>
      </c>
      <c r="AL16" s="421" t="e">
        <f t="shared" si="10"/>
        <v>#DIV/0!</v>
      </c>
    </row>
    <row r="17" spans="1:38" s="2" customFormat="1" ht="12" customHeight="1" x14ac:dyDescent="0.25">
      <c r="A17" s="187">
        <v>7</v>
      </c>
      <c r="B17" s="240" t="s">
        <v>263</v>
      </c>
      <c r="C17" s="241" t="s">
        <v>6</v>
      </c>
      <c r="D17" s="43"/>
      <c r="E17" s="43"/>
      <c r="F17" s="43"/>
      <c r="G17" s="412" t="e">
        <f t="shared" si="0"/>
        <v>#DIV/0!</v>
      </c>
      <c r="H17" s="43"/>
      <c r="I17" s="43"/>
      <c r="J17" s="43"/>
      <c r="K17" s="412" t="e">
        <f t="shared" si="1"/>
        <v>#DIV/0!</v>
      </c>
      <c r="L17" s="43"/>
      <c r="M17" s="43"/>
      <c r="N17" s="43"/>
      <c r="O17" s="412" t="e">
        <f t="shared" si="2"/>
        <v>#DIV/0!</v>
      </c>
      <c r="P17" s="43"/>
      <c r="Q17" s="43"/>
      <c r="R17" s="43"/>
      <c r="S17" s="412" t="e">
        <f t="shared" si="3"/>
        <v>#DIV/0!</v>
      </c>
      <c r="T17" s="43"/>
      <c r="U17" s="43"/>
      <c r="V17" s="43"/>
      <c r="W17" s="412" t="e">
        <f t="shared" si="4"/>
        <v>#DIV/0!</v>
      </c>
      <c r="X17" s="43"/>
      <c r="Y17" s="43"/>
      <c r="Z17" s="43"/>
      <c r="AA17" s="412" t="e">
        <f t="shared" si="5"/>
        <v>#DIV/0!</v>
      </c>
      <c r="AB17" s="43"/>
      <c r="AC17" s="43"/>
      <c r="AD17" s="43"/>
      <c r="AE17" s="412" t="e">
        <f t="shared" si="6"/>
        <v>#DIV/0!</v>
      </c>
      <c r="AF17" s="43"/>
      <c r="AG17" s="44" t="s">
        <v>43</v>
      </c>
      <c r="AH17" s="44"/>
      <c r="AI17" s="412" t="e">
        <f t="shared" si="7"/>
        <v>#DIV/0!</v>
      </c>
      <c r="AJ17" s="419" t="e">
        <f t="shared" si="8"/>
        <v>#DIV/0!</v>
      </c>
      <c r="AK17" s="420" t="e">
        <f t="shared" si="9"/>
        <v>#DIV/0!</v>
      </c>
      <c r="AL17" s="421" t="e">
        <f t="shared" si="10"/>
        <v>#DIV/0!</v>
      </c>
    </row>
    <row r="18" spans="1:38" s="2" customFormat="1" ht="12" customHeight="1" x14ac:dyDescent="0.25">
      <c r="A18" s="187">
        <v>8</v>
      </c>
      <c r="B18" s="240" t="s">
        <v>264</v>
      </c>
      <c r="C18" s="241" t="s">
        <v>6</v>
      </c>
      <c r="D18" s="43"/>
      <c r="E18" s="43"/>
      <c r="F18" s="43"/>
      <c r="G18" s="412" t="e">
        <f t="shared" si="0"/>
        <v>#DIV/0!</v>
      </c>
      <c r="H18" s="43"/>
      <c r="I18" s="43"/>
      <c r="J18" s="43"/>
      <c r="K18" s="412" t="e">
        <f t="shared" si="1"/>
        <v>#DIV/0!</v>
      </c>
      <c r="L18" s="43"/>
      <c r="M18" s="43"/>
      <c r="N18" s="43"/>
      <c r="O18" s="412" t="e">
        <f t="shared" si="2"/>
        <v>#DIV/0!</v>
      </c>
      <c r="P18" s="43"/>
      <c r="Q18" s="43"/>
      <c r="R18" s="43"/>
      <c r="S18" s="412" t="e">
        <f t="shared" si="3"/>
        <v>#DIV/0!</v>
      </c>
      <c r="T18" s="43"/>
      <c r="U18" s="43"/>
      <c r="V18" s="43"/>
      <c r="W18" s="412" t="e">
        <f t="shared" si="4"/>
        <v>#DIV/0!</v>
      </c>
      <c r="X18" s="43"/>
      <c r="Y18" s="43"/>
      <c r="Z18" s="43"/>
      <c r="AA18" s="412" t="e">
        <f t="shared" si="5"/>
        <v>#DIV/0!</v>
      </c>
      <c r="AB18" s="43"/>
      <c r="AC18" s="43"/>
      <c r="AD18" s="43"/>
      <c r="AE18" s="412" t="e">
        <f t="shared" si="6"/>
        <v>#DIV/0!</v>
      </c>
      <c r="AF18" s="43"/>
      <c r="AG18" s="44"/>
      <c r="AH18" s="44"/>
      <c r="AI18" s="412" t="e">
        <f t="shared" si="7"/>
        <v>#DIV/0!</v>
      </c>
      <c r="AJ18" s="419" t="e">
        <f t="shared" si="8"/>
        <v>#DIV/0!</v>
      </c>
      <c r="AK18" s="420" t="e">
        <f t="shared" si="9"/>
        <v>#DIV/0!</v>
      </c>
      <c r="AL18" s="421" t="e">
        <f t="shared" si="10"/>
        <v>#DIV/0!</v>
      </c>
    </row>
    <row r="19" spans="1:38" s="2" customFormat="1" ht="12" customHeight="1" x14ac:dyDescent="0.25">
      <c r="A19" s="187">
        <v>9</v>
      </c>
      <c r="B19" s="240" t="s">
        <v>265</v>
      </c>
      <c r="C19" s="241" t="s">
        <v>6</v>
      </c>
      <c r="D19" s="43"/>
      <c r="E19" s="43"/>
      <c r="F19" s="43"/>
      <c r="G19" s="412" t="e">
        <f t="shared" si="0"/>
        <v>#DIV/0!</v>
      </c>
      <c r="H19" s="43"/>
      <c r="I19" s="43"/>
      <c r="J19" s="43"/>
      <c r="K19" s="412" t="e">
        <f t="shared" si="1"/>
        <v>#DIV/0!</v>
      </c>
      <c r="L19" s="43"/>
      <c r="M19" s="43"/>
      <c r="N19" s="43"/>
      <c r="O19" s="412" t="e">
        <f t="shared" si="2"/>
        <v>#DIV/0!</v>
      </c>
      <c r="P19" s="43"/>
      <c r="Q19" s="43"/>
      <c r="R19" s="43"/>
      <c r="S19" s="412" t="e">
        <f t="shared" si="3"/>
        <v>#DIV/0!</v>
      </c>
      <c r="T19" s="43"/>
      <c r="U19" s="43"/>
      <c r="V19" s="43"/>
      <c r="W19" s="412" t="e">
        <f t="shared" si="4"/>
        <v>#DIV/0!</v>
      </c>
      <c r="X19" s="43"/>
      <c r="Y19" s="43"/>
      <c r="Z19" s="43"/>
      <c r="AA19" s="412" t="e">
        <f t="shared" si="5"/>
        <v>#DIV/0!</v>
      </c>
      <c r="AB19" s="43"/>
      <c r="AC19" s="43"/>
      <c r="AD19" s="43"/>
      <c r="AE19" s="412" t="e">
        <f t="shared" si="6"/>
        <v>#DIV/0!</v>
      </c>
      <c r="AF19" s="43"/>
      <c r="AG19" s="44" t="s">
        <v>43</v>
      </c>
      <c r="AH19" s="44"/>
      <c r="AI19" s="412" t="e">
        <f t="shared" si="7"/>
        <v>#DIV/0!</v>
      </c>
      <c r="AJ19" s="419" t="e">
        <f t="shared" si="8"/>
        <v>#DIV/0!</v>
      </c>
      <c r="AK19" s="420" t="e">
        <f t="shared" si="9"/>
        <v>#DIV/0!</v>
      </c>
      <c r="AL19" s="421" t="e">
        <f t="shared" si="10"/>
        <v>#DIV/0!</v>
      </c>
    </row>
    <row r="20" spans="1:38" s="2" customFormat="1" ht="12" customHeight="1" x14ac:dyDescent="0.25">
      <c r="A20" s="187">
        <v>10</v>
      </c>
      <c r="B20" s="240" t="s">
        <v>266</v>
      </c>
      <c r="C20" s="241" t="s">
        <v>6</v>
      </c>
      <c r="D20" s="43"/>
      <c r="E20" s="43"/>
      <c r="F20" s="43"/>
      <c r="G20" s="412" t="e">
        <f t="shared" si="0"/>
        <v>#DIV/0!</v>
      </c>
      <c r="H20" s="43"/>
      <c r="I20" s="43"/>
      <c r="J20" s="43"/>
      <c r="K20" s="412" t="e">
        <f t="shared" si="1"/>
        <v>#DIV/0!</v>
      </c>
      <c r="L20" s="43"/>
      <c r="M20" s="43"/>
      <c r="N20" s="43"/>
      <c r="O20" s="412" t="e">
        <f t="shared" si="2"/>
        <v>#DIV/0!</v>
      </c>
      <c r="P20" s="43"/>
      <c r="Q20" s="43"/>
      <c r="R20" s="43"/>
      <c r="S20" s="412" t="e">
        <f t="shared" si="3"/>
        <v>#DIV/0!</v>
      </c>
      <c r="T20" s="43"/>
      <c r="U20" s="43"/>
      <c r="V20" s="43"/>
      <c r="W20" s="412" t="e">
        <f t="shared" si="4"/>
        <v>#DIV/0!</v>
      </c>
      <c r="X20" s="43"/>
      <c r="Y20" s="43"/>
      <c r="Z20" s="43"/>
      <c r="AA20" s="412" t="e">
        <f t="shared" si="5"/>
        <v>#DIV/0!</v>
      </c>
      <c r="AB20" s="43"/>
      <c r="AC20" s="43"/>
      <c r="AD20" s="43"/>
      <c r="AE20" s="412" t="e">
        <f t="shared" si="6"/>
        <v>#DIV/0!</v>
      </c>
      <c r="AF20" s="43"/>
      <c r="AG20" s="44" t="s">
        <v>43</v>
      </c>
      <c r="AH20" s="44"/>
      <c r="AI20" s="412" t="e">
        <f t="shared" si="7"/>
        <v>#DIV/0!</v>
      </c>
      <c r="AJ20" s="419" t="e">
        <f t="shared" si="8"/>
        <v>#DIV/0!</v>
      </c>
      <c r="AK20" s="420" t="e">
        <f t="shared" si="9"/>
        <v>#DIV/0!</v>
      </c>
      <c r="AL20" s="421" t="e">
        <f t="shared" si="10"/>
        <v>#DIV/0!</v>
      </c>
    </row>
    <row r="21" spans="1:38" s="2" customFormat="1" ht="12" customHeight="1" x14ac:dyDescent="0.25">
      <c r="A21" s="187">
        <v>11</v>
      </c>
      <c r="B21" s="240" t="s">
        <v>267</v>
      </c>
      <c r="C21" s="241" t="s">
        <v>6</v>
      </c>
      <c r="D21" s="43"/>
      <c r="E21" s="43"/>
      <c r="F21" s="43"/>
      <c r="G21" s="412" t="e">
        <f t="shared" si="0"/>
        <v>#DIV/0!</v>
      </c>
      <c r="H21" s="43"/>
      <c r="I21" s="43"/>
      <c r="J21" s="43"/>
      <c r="K21" s="412" t="e">
        <f t="shared" si="1"/>
        <v>#DIV/0!</v>
      </c>
      <c r="L21" s="43"/>
      <c r="M21" s="43"/>
      <c r="N21" s="43"/>
      <c r="O21" s="412" t="e">
        <f t="shared" si="2"/>
        <v>#DIV/0!</v>
      </c>
      <c r="P21" s="43"/>
      <c r="Q21" s="43"/>
      <c r="R21" s="43"/>
      <c r="S21" s="412" t="e">
        <f t="shared" si="3"/>
        <v>#DIV/0!</v>
      </c>
      <c r="T21" s="43"/>
      <c r="U21" s="43"/>
      <c r="V21" s="43"/>
      <c r="W21" s="412" t="e">
        <f t="shared" si="4"/>
        <v>#DIV/0!</v>
      </c>
      <c r="X21" s="43"/>
      <c r="Y21" s="43"/>
      <c r="Z21" s="43"/>
      <c r="AA21" s="412" t="e">
        <f t="shared" si="5"/>
        <v>#DIV/0!</v>
      </c>
      <c r="AB21" s="43"/>
      <c r="AC21" s="43"/>
      <c r="AD21" s="43"/>
      <c r="AE21" s="412" t="e">
        <f t="shared" si="6"/>
        <v>#DIV/0!</v>
      </c>
      <c r="AF21" s="43"/>
      <c r="AG21" s="44" t="s">
        <v>43</v>
      </c>
      <c r="AH21" s="44"/>
      <c r="AI21" s="412" t="e">
        <f t="shared" si="7"/>
        <v>#DIV/0!</v>
      </c>
      <c r="AJ21" s="419" t="e">
        <f t="shared" si="8"/>
        <v>#DIV/0!</v>
      </c>
      <c r="AK21" s="420" t="e">
        <f t="shared" si="9"/>
        <v>#DIV/0!</v>
      </c>
      <c r="AL21" s="421" t="e">
        <f t="shared" si="10"/>
        <v>#DIV/0!</v>
      </c>
    </row>
    <row r="22" spans="1:38" s="2" customFormat="1" ht="12" customHeight="1" x14ac:dyDescent="0.25">
      <c r="A22" s="187">
        <v>12</v>
      </c>
      <c r="B22" s="240" t="s">
        <v>268</v>
      </c>
      <c r="C22" s="241" t="s">
        <v>6</v>
      </c>
      <c r="D22" s="43"/>
      <c r="E22" s="43"/>
      <c r="F22" s="43"/>
      <c r="G22" s="412" t="e">
        <f t="shared" si="0"/>
        <v>#DIV/0!</v>
      </c>
      <c r="H22" s="43"/>
      <c r="I22" s="43"/>
      <c r="J22" s="43"/>
      <c r="K22" s="412" t="e">
        <f t="shared" si="1"/>
        <v>#DIV/0!</v>
      </c>
      <c r="L22" s="43"/>
      <c r="M22" s="43"/>
      <c r="N22" s="43"/>
      <c r="O22" s="412" t="e">
        <f t="shared" si="2"/>
        <v>#DIV/0!</v>
      </c>
      <c r="P22" s="43"/>
      <c r="Q22" s="43"/>
      <c r="R22" s="43"/>
      <c r="S22" s="412" t="e">
        <f t="shared" si="3"/>
        <v>#DIV/0!</v>
      </c>
      <c r="T22" s="43"/>
      <c r="U22" s="43"/>
      <c r="V22" s="43"/>
      <c r="W22" s="412" t="e">
        <f t="shared" si="4"/>
        <v>#DIV/0!</v>
      </c>
      <c r="X22" s="43"/>
      <c r="Y22" s="43"/>
      <c r="Z22" s="43"/>
      <c r="AA22" s="412" t="e">
        <f t="shared" si="5"/>
        <v>#DIV/0!</v>
      </c>
      <c r="AB22" s="43"/>
      <c r="AC22" s="43"/>
      <c r="AD22" s="43"/>
      <c r="AE22" s="412" t="e">
        <f t="shared" si="6"/>
        <v>#DIV/0!</v>
      </c>
      <c r="AF22" s="43"/>
      <c r="AG22" s="44"/>
      <c r="AH22" s="44"/>
      <c r="AI22" s="412" t="e">
        <f t="shared" si="7"/>
        <v>#DIV/0!</v>
      </c>
      <c r="AJ22" s="419" t="e">
        <f t="shared" si="8"/>
        <v>#DIV/0!</v>
      </c>
      <c r="AK22" s="420" t="e">
        <f t="shared" si="9"/>
        <v>#DIV/0!</v>
      </c>
      <c r="AL22" s="421" t="e">
        <f t="shared" si="10"/>
        <v>#DIV/0!</v>
      </c>
    </row>
    <row r="23" spans="1:38" s="2" customFormat="1" ht="12" customHeight="1" x14ac:dyDescent="0.25">
      <c r="A23" s="187">
        <v>13</v>
      </c>
      <c r="B23" s="240" t="s">
        <v>269</v>
      </c>
      <c r="C23" s="241" t="s">
        <v>6</v>
      </c>
      <c r="D23" s="43"/>
      <c r="E23" s="43"/>
      <c r="F23" s="43"/>
      <c r="G23" s="412" t="e">
        <f t="shared" si="0"/>
        <v>#DIV/0!</v>
      </c>
      <c r="H23" s="43"/>
      <c r="I23" s="43"/>
      <c r="J23" s="43"/>
      <c r="K23" s="412" t="e">
        <f t="shared" si="1"/>
        <v>#DIV/0!</v>
      </c>
      <c r="L23" s="43"/>
      <c r="M23" s="43"/>
      <c r="N23" s="43"/>
      <c r="O23" s="412" t="e">
        <f t="shared" si="2"/>
        <v>#DIV/0!</v>
      </c>
      <c r="P23" s="43"/>
      <c r="Q23" s="43"/>
      <c r="R23" s="43"/>
      <c r="S23" s="412" t="e">
        <f t="shared" si="3"/>
        <v>#DIV/0!</v>
      </c>
      <c r="T23" s="43"/>
      <c r="U23" s="43"/>
      <c r="V23" s="43"/>
      <c r="W23" s="412" t="e">
        <f t="shared" si="4"/>
        <v>#DIV/0!</v>
      </c>
      <c r="X23" s="43"/>
      <c r="Y23" s="43"/>
      <c r="Z23" s="43"/>
      <c r="AA23" s="412" t="e">
        <f t="shared" si="5"/>
        <v>#DIV/0!</v>
      </c>
      <c r="AB23" s="43"/>
      <c r="AC23" s="43"/>
      <c r="AD23" s="43"/>
      <c r="AE23" s="412" t="e">
        <f t="shared" si="6"/>
        <v>#DIV/0!</v>
      </c>
      <c r="AF23" s="43"/>
      <c r="AG23" s="44" t="s">
        <v>43</v>
      </c>
      <c r="AH23" s="44"/>
      <c r="AI23" s="412" t="e">
        <f t="shared" si="7"/>
        <v>#DIV/0!</v>
      </c>
      <c r="AJ23" s="419" t="e">
        <f t="shared" si="8"/>
        <v>#DIV/0!</v>
      </c>
      <c r="AK23" s="420" t="e">
        <f t="shared" si="9"/>
        <v>#DIV/0!</v>
      </c>
      <c r="AL23" s="421" t="e">
        <f t="shared" si="10"/>
        <v>#DIV/0!</v>
      </c>
    </row>
    <row r="24" spans="1:38" s="2" customFormat="1" ht="12" customHeight="1" x14ac:dyDescent="0.25">
      <c r="A24" s="187">
        <v>14</v>
      </c>
      <c r="B24" s="240" t="s">
        <v>270</v>
      </c>
      <c r="C24" s="241" t="s">
        <v>6</v>
      </c>
      <c r="D24" s="43"/>
      <c r="E24" s="43"/>
      <c r="F24" s="43"/>
      <c r="G24" s="412" t="e">
        <f t="shared" si="0"/>
        <v>#DIV/0!</v>
      </c>
      <c r="H24" s="43"/>
      <c r="I24" s="43"/>
      <c r="J24" s="43"/>
      <c r="K24" s="412" t="e">
        <f t="shared" si="1"/>
        <v>#DIV/0!</v>
      </c>
      <c r="L24" s="43"/>
      <c r="M24" s="43"/>
      <c r="N24" s="43"/>
      <c r="O24" s="412" t="e">
        <f t="shared" si="2"/>
        <v>#DIV/0!</v>
      </c>
      <c r="P24" s="43"/>
      <c r="Q24" s="43"/>
      <c r="R24" s="43"/>
      <c r="S24" s="412" t="e">
        <f t="shared" si="3"/>
        <v>#DIV/0!</v>
      </c>
      <c r="T24" s="43"/>
      <c r="U24" s="43"/>
      <c r="V24" s="43"/>
      <c r="W24" s="412" t="e">
        <f t="shared" si="4"/>
        <v>#DIV/0!</v>
      </c>
      <c r="X24" s="43"/>
      <c r="Y24" s="43"/>
      <c r="Z24" s="43"/>
      <c r="AA24" s="412" t="e">
        <f t="shared" si="5"/>
        <v>#DIV/0!</v>
      </c>
      <c r="AB24" s="43"/>
      <c r="AC24" s="43"/>
      <c r="AD24" s="43"/>
      <c r="AE24" s="412" t="e">
        <f t="shared" si="6"/>
        <v>#DIV/0!</v>
      </c>
      <c r="AF24" s="43"/>
      <c r="AG24" s="44" t="s">
        <v>43</v>
      </c>
      <c r="AH24" s="44"/>
      <c r="AI24" s="412" t="e">
        <f t="shared" si="7"/>
        <v>#DIV/0!</v>
      </c>
      <c r="AJ24" s="419" t="e">
        <f t="shared" si="8"/>
        <v>#DIV/0!</v>
      </c>
      <c r="AK24" s="420" t="e">
        <f t="shared" si="9"/>
        <v>#DIV/0!</v>
      </c>
      <c r="AL24" s="421" t="e">
        <f t="shared" si="10"/>
        <v>#DIV/0!</v>
      </c>
    </row>
    <row r="25" spans="1:38" s="2" customFormat="1" ht="12" customHeight="1" x14ac:dyDescent="0.25">
      <c r="A25" s="187">
        <v>15</v>
      </c>
      <c r="B25" s="240" t="s">
        <v>271</v>
      </c>
      <c r="C25" s="241" t="s">
        <v>6</v>
      </c>
      <c r="D25" s="43"/>
      <c r="E25" s="43"/>
      <c r="F25" s="43"/>
      <c r="G25" s="412" t="e">
        <f t="shared" si="0"/>
        <v>#DIV/0!</v>
      </c>
      <c r="H25" s="43"/>
      <c r="I25" s="43"/>
      <c r="J25" s="43"/>
      <c r="K25" s="412" t="e">
        <f t="shared" si="1"/>
        <v>#DIV/0!</v>
      </c>
      <c r="L25" s="43"/>
      <c r="M25" s="43"/>
      <c r="N25" s="43"/>
      <c r="O25" s="412" t="e">
        <f t="shared" si="2"/>
        <v>#DIV/0!</v>
      </c>
      <c r="P25" s="43"/>
      <c r="Q25" s="43"/>
      <c r="R25" s="43"/>
      <c r="S25" s="412" t="e">
        <f t="shared" si="3"/>
        <v>#DIV/0!</v>
      </c>
      <c r="T25" s="43"/>
      <c r="U25" s="43"/>
      <c r="V25" s="43"/>
      <c r="W25" s="412" t="e">
        <f t="shared" si="4"/>
        <v>#DIV/0!</v>
      </c>
      <c r="X25" s="43"/>
      <c r="Y25" s="43"/>
      <c r="Z25" s="43"/>
      <c r="AA25" s="412" t="e">
        <f t="shared" si="5"/>
        <v>#DIV/0!</v>
      </c>
      <c r="AB25" s="43"/>
      <c r="AC25" s="43"/>
      <c r="AD25" s="43"/>
      <c r="AE25" s="412" t="e">
        <f t="shared" si="6"/>
        <v>#DIV/0!</v>
      </c>
      <c r="AF25" s="43"/>
      <c r="AG25" s="44" t="s">
        <v>43</v>
      </c>
      <c r="AH25" s="44"/>
      <c r="AI25" s="412" t="e">
        <f t="shared" si="7"/>
        <v>#DIV/0!</v>
      </c>
      <c r="AJ25" s="419" t="e">
        <f t="shared" si="8"/>
        <v>#DIV/0!</v>
      </c>
      <c r="AK25" s="420" t="e">
        <f t="shared" si="9"/>
        <v>#DIV/0!</v>
      </c>
      <c r="AL25" s="421" t="e">
        <f t="shared" si="10"/>
        <v>#DIV/0!</v>
      </c>
    </row>
    <row r="26" spans="1:38" s="2" customFormat="1" ht="12" customHeight="1" x14ac:dyDescent="0.25">
      <c r="A26" s="187">
        <v>16</v>
      </c>
      <c r="B26" s="240" t="s">
        <v>272</v>
      </c>
      <c r="C26" s="241" t="s">
        <v>12</v>
      </c>
      <c r="D26" s="43"/>
      <c r="E26" s="43"/>
      <c r="F26" s="43"/>
      <c r="G26" s="412" t="e">
        <f t="shared" si="0"/>
        <v>#DIV/0!</v>
      </c>
      <c r="H26" s="43"/>
      <c r="I26" s="43"/>
      <c r="J26" s="43"/>
      <c r="K26" s="412" t="e">
        <f t="shared" si="1"/>
        <v>#DIV/0!</v>
      </c>
      <c r="L26" s="43"/>
      <c r="M26" s="43"/>
      <c r="N26" s="43"/>
      <c r="O26" s="412" t="e">
        <f t="shared" si="2"/>
        <v>#DIV/0!</v>
      </c>
      <c r="P26" s="43"/>
      <c r="Q26" s="43"/>
      <c r="R26" s="43"/>
      <c r="S26" s="412" t="e">
        <f t="shared" si="3"/>
        <v>#DIV/0!</v>
      </c>
      <c r="T26" s="43"/>
      <c r="U26" s="43"/>
      <c r="V26" s="43"/>
      <c r="W26" s="412" t="e">
        <f t="shared" si="4"/>
        <v>#DIV/0!</v>
      </c>
      <c r="X26" s="43"/>
      <c r="Y26" s="43"/>
      <c r="Z26" s="43"/>
      <c r="AA26" s="412" t="e">
        <f t="shared" si="5"/>
        <v>#DIV/0!</v>
      </c>
      <c r="AB26" s="43"/>
      <c r="AC26" s="43"/>
      <c r="AD26" s="43"/>
      <c r="AE26" s="412" t="e">
        <f t="shared" si="6"/>
        <v>#DIV/0!</v>
      </c>
      <c r="AF26" s="43"/>
      <c r="AG26" s="44" t="s">
        <v>43</v>
      </c>
      <c r="AH26" s="44"/>
      <c r="AI26" s="412" t="e">
        <f t="shared" si="7"/>
        <v>#DIV/0!</v>
      </c>
      <c r="AJ26" s="419" t="e">
        <f t="shared" si="8"/>
        <v>#DIV/0!</v>
      </c>
      <c r="AK26" s="420" t="e">
        <f t="shared" si="9"/>
        <v>#DIV/0!</v>
      </c>
      <c r="AL26" s="421" t="e">
        <f t="shared" si="10"/>
        <v>#DIV/0!</v>
      </c>
    </row>
    <row r="27" spans="1:38" s="2" customFormat="1" ht="12" customHeight="1" x14ac:dyDescent="0.25">
      <c r="A27" s="187">
        <v>17</v>
      </c>
      <c r="B27" s="240" t="s">
        <v>273</v>
      </c>
      <c r="C27" s="241" t="s">
        <v>12</v>
      </c>
      <c r="D27" s="43"/>
      <c r="E27" s="43"/>
      <c r="F27" s="43"/>
      <c r="G27" s="412" t="e">
        <f t="shared" si="0"/>
        <v>#DIV/0!</v>
      </c>
      <c r="H27" s="43"/>
      <c r="I27" s="43"/>
      <c r="J27" s="43"/>
      <c r="K27" s="412" t="e">
        <f t="shared" si="1"/>
        <v>#DIV/0!</v>
      </c>
      <c r="L27" s="43"/>
      <c r="M27" s="43"/>
      <c r="N27" s="43"/>
      <c r="O27" s="412" t="e">
        <f t="shared" si="2"/>
        <v>#DIV/0!</v>
      </c>
      <c r="P27" s="43"/>
      <c r="Q27" s="43"/>
      <c r="R27" s="43"/>
      <c r="S27" s="412" t="e">
        <f t="shared" si="3"/>
        <v>#DIV/0!</v>
      </c>
      <c r="T27" s="43"/>
      <c r="U27" s="43"/>
      <c r="V27" s="43"/>
      <c r="W27" s="412" t="e">
        <f t="shared" si="4"/>
        <v>#DIV/0!</v>
      </c>
      <c r="X27" s="43"/>
      <c r="Y27" s="43"/>
      <c r="Z27" s="43"/>
      <c r="AA27" s="412" t="e">
        <f t="shared" si="5"/>
        <v>#DIV/0!</v>
      </c>
      <c r="AB27" s="43"/>
      <c r="AC27" s="43"/>
      <c r="AD27" s="43"/>
      <c r="AE27" s="412" t="e">
        <f t="shared" si="6"/>
        <v>#DIV/0!</v>
      </c>
      <c r="AF27" s="43"/>
      <c r="AG27" s="44" t="s">
        <v>43</v>
      </c>
      <c r="AH27" s="44"/>
      <c r="AI27" s="412" t="e">
        <f t="shared" si="7"/>
        <v>#DIV/0!</v>
      </c>
      <c r="AJ27" s="419" t="e">
        <f t="shared" si="8"/>
        <v>#DIV/0!</v>
      </c>
      <c r="AK27" s="420" t="e">
        <f t="shared" si="9"/>
        <v>#DIV/0!</v>
      </c>
      <c r="AL27" s="421" t="e">
        <f t="shared" si="10"/>
        <v>#DIV/0!</v>
      </c>
    </row>
    <row r="28" spans="1:38" s="2" customFormat="1" ht="12" customHeight="1" x14ac:dyDescent="0.25">
      <c r="A28" s="187">
        <v>18</v>
      </c>
      <c r="B28" s="240" t="s">
        <v>274</v>
      </c>
      <c r="C28" s="241" t="s">
        <v>6</v>
      </c>
      <c r="D28" s="43"/>
      <c r="E28" s="43"/>
      <c r="F28" s="43"/>
      <c r="G28" s="412" t="e">
        <f t="shared" si="0"/>
        <v>#DIV/0!</v>
      </c>
      <c r="H28" s="43"/>
      <c r="I28" s="43"/>
      <c r="J28" s="43"/>
      <c r="K28" s="412" t="e">
        <f t="shared" si="1"/>
        <v>#DIV/0!</v>
      </c>
      <c r="L28" s="43"/>
      <c r="M28" s="43"/>
      <c r="N28" s="43"/>
      <c r="O28" s="412" t="e">
        <f t="shared" si="2"/>
        <v>#DIV/0!</v>
      </c>
      <c r="P28" s="43"/>
      <c r="Q28" s="43"/>
      <c r="R28" s="43"/>
      <c r="S28" s="412" t="e">
        <f t="shared" si="3"/>
        <v>#DIV/0!</v>
      </c>
      <c r="T28" s="43"/>
      <c r="U28" s="43"/>
      <c r="V28" s="43"/>
      <c r="W28" s="412" t="e">
        <f t="shared" si="4"/>
        <v>#DIV/0!</v>
      </c>
      <c r="X28" s="43"/>
      <c r="Y28" s="43"/>
      <c r="Z28" s="43"/>
      <c r="AA28" s="412" t="e">
        <f t="shared" si="5"/>
        <v>#DIV/0!</v>
      </c>
      <c r="AB28" s="43"/>
      <c r="AC28" s="43"/>
      <c r="AD28" s="43"/>
      <c r="AE28" s="412" t="e">
        <f t="shared" si="6"/>
        <v>#DIV/0!</v>
      </c>
      <c r="AF28" s="43"/>
      <c r="AG28" s="44" t="s">
        <v>43</v>
      </c>
      <c r="AH28" s="44"/>
      <c r="AI28" s="412" t="e">
        <f t="shared" si="7"/>
        <v>#DIV/0!</v>
      </c>
      <c r="AJ28" s="419" t="e">
        <f t="shared" si="8"/>
        <v>#DIV/0!</v>
      </c>
      <c r="AK28" s="420" t="e">
        <f t="shared" si="9"/>
        <v>#DIV/0!</v>
      </c>
      <c r="AL28" s="421" t="e">
        <f t="shared" si="10"/>
        <v>#DIV/0!</v>
      </c>
    </row>
    <row r="29" spans="1:38" s="2" customFormat="1" ht="12" customHeight="1" x14ac:dyDescent="0.25">
      <c r="A29" s="187">
        <v>19</v>
      </c>
      <c r="B29" s="240" t="s">
        <v>275</v>
      </c>
      <c r="C29" s="241" t="s">
        <v>6</v>
      </c>
      <c r="D29" s="43"/>
      <c r="E29" s="43"/>
      <c r="F29" s="43"/>
      <c r="G29" s="412" t="e">
        <f t="shared" si="0"/>
        <v>#DIV/0!</v>
      </c>
      <c r="H29" s="43"/>
      <c r="I29" s="43"/>
      <c r="J29" s="43"/>
      <c r="K29" s="412" t="e">
        <f t="shared" si="1"/>
        <v>#DIV/0!</v>
      </c>
      <c r="L29" s="43"/>
      <c r="M29" s="43"/>
      <c r="N29" s="43"/>
      <c r="O29" s="412" t="e">
        <f t="shared" si="2"/>
        <v>#DIV/0!</v>
      </c>
      <c r="P29" s="43"/>
      <c r="Q29" s="43"/>
      <c r="R29" s="43"/>
      <c r="S29" s="412" t="e">
        <f t="shared" si="3"/>
        <v>#DIV/0!</v>
      </c>
      <c r="T29" s="43"/>
      <c r="U29" s="43"/>
      <c r="V29" s="43"/>
      <c r="W29" s="412" t="e">
        <f t="shared" si="4"/>
        <v>#DIV/0!</v>
      </c>
      <c r="X29" s="43"/>
      <c r="Y29" s="43"/>
      <c r="Z29" s="43"/>
      <c r="AA29" s="412" t="e">
        <f t="shared" si="5"/>
        <v>#DIV/0!</v>
      </c>
      <c r="AB29" s="43"/>
      <c r="AC29" s="43"/>
      <c r="AD29" s="43"/>
      <c r="AE29" s="412" t="e">
        <f t="shared" si="6"/>
        <v>#DIV/0!</v>
      </c>
      <c r="AF29" s="43"/>
      <c r="AG29" s="44" t="s">
        <v>43</v>
      </c>
      <c r="AH29" s="44"/>
      <c r="AI29" s="412" t="e">
        <f t="shared" si="7"/>
        <v>#DIV/0!</v>
      </c>
      <c r="AJ29" s="419" t="e">
        <f t="shared" si="8"/>
        <v>#DIV/0!</v>
      </c>
      <c r="AK29" s="420" t="e">
        <f t="shared" si="9"/>
        <v>#DIV/0!</v>
      </c>
      <c r="AL29" s="421" t="e">
        <f t="shared" si="10"/>
        <v>#DIV/0!</v>
      </c>
    </row>
    <row r="30" spans="1:38" s="2" customFormat="1" ht="12" customHeight="1" x14ac:dyDescent="0.25">
      <c r="A30" s="187">
        <v>20</v>
      </c>
      <c r="B30" s="240" t="s">
        <v>276</v>
      </c>
      <c r="C30" s="241" t="s">
        <v>6</v>
      </c>
      <c r="D30" s="15"/>
      <c r="E30" s="43"/>
      <c r="F30" s="43"/>
      <c r="G30" s="412" t="e">
        <f t="shared" si="0"/>
        <v>#DIV/0!</v>
      </c>
      <c r="H30" s="43"/>
      <c r="I30" s="43"/>
      <c r="J30" s="43"/>
      <c r="K30" s="412" t="e">
        <f t="shared" si="1"/>
        <v>#DIV/0!</v>
      </c>
      <c r="L30" s="43"/>
      <c r="M30" s="43"/>
      <c r="N30" s="43"/>
      <c r="O30" s="412" t="e">
        <f t="shared" si="2"/>
        <v>#DIV/0!</v>
      </c>
      <c r="P30" s="43"/>
      <c r="Q30" s="43"/>
      <c r="R30" s="43"/>
      <c r="S30" s="412" t="e">
        <f t="shared" si="3"/>
        <v>#DIV/0!</v>
      </c>
      <c r="T30" s="43"/>
      <c r="U30" s="43"/>
      <c r="V30" s="43"/>
      <c r="W30" s="412" t="e">
        <f t="shared" si="4"/>
        <v>#DIV/0!</v>
      </c>
      <c r="X30" s="43"/>
      <c r="Y30" s="43"/>
      <c r="Z30" s="43"/>
      <c r="AA30" s="412" t="e">
        <f t="shared" si="5"/>
        <v>#DIV/0!</v>
      </c>
      <c r="AB30" s="43"/>
      <c r="AC30" s="43"/>
      <c r="AD30" s="43"/>
      <c r="AE30" s="412" t="e">
        <f t="shared" si="6"/>
        <v>#DIV/0!</v>
      </c>
      <c r="AF30" s="43"/>
      <c r="AG30" s="44" t="s">
        <v>43</v>
      </c>
      <c r="AH30" s="44"/>
      <c r="AI30" s="412" t="e">
        <f t="shared" si="7"/>
        <v>#DIV/0!</v>
      </c>
      <c r="AJ30" s="419" t="e">
        <f t="shared" si="8"/>
        <v>#DIV/0!</v>
      </c>
      <c r="AK30" s="420" t="e">
        <f t="shared" si="9"/>
        <v>#DIV/0!</v>
      </c>
      <c r="AL30" s="421" t="e">
        <f t="shared" si="10"/>
        <v>#DIV/0!</v>
      </c>
    </row>
    <row r="31" spans="1:38" s="2" customFormat="1" ht="12" customHeight="1" x14ac:dyDescent="0.25">
      <c r="A31" s="187">
        <v>21</v>
      </c>
      <c r="B31" s="240" t="s">
        <v>277</v>
      </c>
      <c r="C31" s="241" t="s">
        <v>12</v>
      </c>
      <c r="D31" s="43"/>
      <c r="E31" s="43"/>
      <c r="F31" s="43"/>
      <c r="G31" s="412" t="e">
        <f t="shared" si="0"/>
        <v>#DIV/0!</v>
      </c>
      <c r="H31" s="43"/>
      <c r="I31" s="43"/>
      <c r="J31" s="43"/>
      <c r="K31" s="412" t="e">
        <f t="shared" si="1"/>
        <v>#DIV/0!</v>
      </c>
      <c r="L31" s="43"/>
      <c r="M31" s="43"/>
      <c r="N31" s="43"/>
      <c r="O31" s="412" t="e">
        <f t="shared" si="2"/>
        <v>#DIV/0!</v>
      </c>
      <c r="P31" s="43"/>
      <c r="Q31" s="43"/>
      <c r="R31" s="43"/>
      <c r="S31" s="412" t="e">
        <f t="shared" si="3"/>
        <v>#DIV/0!</v>
      </c>
      <c r="T31" s="43"/>
      <c r="U31" s="43"/>
      <c r="V31" s="43"/>
      <c r="W31" s="412" t="e">
        <f t="shared" si="4"/>
        <v>#DIV/0!</v>
      </c>
      <c r="X31" s="43"/>
      <c r="Y31" s="43"/>
      <c r="Z31" s="43"/>
      <c r="AA31" s="412" t="e">
        <f t="shared" si="5"/>
        <v>#DIV/0!</v>
      </c>
      <c r="AB31" s="43"/>
      <c r="AC31" s="43"/>
      <c r="AD31" s="43"/>
      <c r="AE31" s="412" t="e">
        <f t="shared" si="6"/>
        <v>#DIV/0!</v>
      </c>
      <c r="AF31" s="43"/>
      <c r="AG31" s="44" t="s">
        <v>43</v>
      </c>
      <c r="AH31" s="44"/>
      <c r="AI31" s="412" t="e">
        <f t="shared" si="7"/>
        <v>#DIV/0!</v>
      </c>
      <c r="AJ31" s="419" t="e">
        <f t="shared" si="8"/>
        <v>#DIV/0!</v>
      </c>
      <c r="AK31" s="420" t="e">
        <f t="shared" si="9"/>
        <v>#DIV/0!</v>
      </c>
      <c r="AL31" s="421" t="e">
        <f t="shared" si="10"/>
        <v>#DIV/0!</v>
      </c>
    </row>
    <row r="32" spans="1:38" s="2" customFormat="1" ht="12" customHeight="1" x14ac:dyDescent="0.25">
      <c r="A32" s="187">
        <v>22</v>
      </c>
      <c r="B32" s="240" t="s">
        <v>278</v>
      </c>
      <c r="C32" s="241" t="s">
        <v>6</v>
      </c>
      <c r="D32" s="12"/>
      <c r="E32" s="43"/>
      <c r="F32" s="43"/>
      <c r="G32" s="412" t="e">
        <f t="shared" si="0"/>
        <v>#DIV/0!</v>
      </c>
      <c r="H32" s="43"/>
      <c r="I32" s="43"/>
      <c r="J32" s="43"/>
      <c r="K32" s="412" t="e">
        <f t="shared" si="1"/>
        <v>#DIV/0!</v>
      </c>
      <c r="L32" s="43"/>
      <c r="M32" s="43"/>
      <c r="N32" s="43"/>
      <c r="O32" s="412" t="e">
        <f t="shared" si="2"/>
        <v>#DIV/0!</v>
      </c>
      <c r="P32" s="43"/>
      <c r="Q32" s="43"/>
      <c r="R32" s="43"/>
      <c r="S32" s="412" t="e">
        <f t="shared" si="3"/>
        <v>#DIV/0!</v>
      </c>
      <c r="T32" s="43"/>
      <c r="U32" s="43"/>
      <c r="V32" s="43"/>
      <c r="W32" s="412" t="e">
        <f t="shared" si="4"/>
        <v>#DIV/0!</v>
      </c>
      <c r="X32" s="43"/>
      <c r="Y32" s="43"/>
      <c r="Z32" s="43"/>
      <c r="AA32" s="412" t="e">
        <f t="shared" si="5"/>
        <v>#DIV/0!</v>
      </c>
      <c r="AB32" s="43"/>
      <c r="AC32" s="43"/>
      <c r="AD32" s="43"/>
      <c r="AE32" s="412" t="e">
        <f t="shared" si="6"/>
        <v>#DIV/0!</v>
      </c>
      <c r="AF32" s="43"/>
      <c r="AG32" s="44" t="s">
        <v>43</v>
      </c>
      <c r="AH32" s="44"/>
      <c r="AI32" s="412" t="e">
        <f t="shared" si="7"/>
        <v>#DIV/0!</v>
      </c>
      <c r="AJ32" s="419" t="e">
        <f t="shared" si="8"/>
        <v>#DIV/0!</v>
      </c>
      <c r="AK32" s="420" t="e">
        <f t="shared" si="9"/>
        <v>#DIV/0!</v>
      </c>
      <c r="AL32" s="421" t="e">
        <f t="shared" si="10"/>
        <v>#DIV/0!</v>
      </c>
    </row>
    <row r="33" spans="1:38" s="2" customFormat="1" ht="12" customHeight="1" x14ac:dyDescent="0.25">
      <c r="A33" s="187">
        <v>23</v>
      </c>
      <c r="B33" s="240" t="s">
        <v>279</v>
      </c>
      <c r="C33" s="241" t="s">
        <v>6</v>
      </c>
      <c r="D33" s="12"/>
      <c r="E33" s="43"/>
      <c r="F33" s="43"/>
      <c r="G33" s="412" t="e">
        <f t="shared" si="0"/>
        <v>#DIV/0!</v>
      </c>
      <c r="H33" s="43"/>
      <c r="I33" s="43"/>
      <c r="J33" s="43"/>
      <c r="K33" s="412" t="e">
        <f t="shared" si="1"/>
        <v>#DIV/0!</v>
      </c>
      <c r="L33" s="43"/>
      <c r="M33" s="43"/>
      <c r="N33" s="43"/>
      <c r="O33" s="412" t="e">
        <f t="shared" si="2"/>
        <v>#DIV/0!</v>
      </c>
      <c r="P33" s="43"/>
      <c r="Q33" s="43"/>
      <c r="R33" s="43"/>
      <c r="S33" s="412" t="e">
        <f t="shared" si="3"/>
        <v>#DIV/0!</v>
      </c>
      <c r="T33" s="43"/>
      <c r="U33" s="43"/>
      <c r="V33" s="43"/>
      <c r="W33" s="412" t="e">
        <f t="shared" si="4"/>
        <v>#DIV/0!</v>
      </c>
      <c r="X33" s="43"/>
      <c r="Y33" s="43"/>
      <c r="Z33" s="43"/>
      <c r="AA33" s="412" t="e">
        <f t="shared" si="5"/>
        <v>#DIV/0!</v>
      </c>
      <c r="AB33" s="43"/>
      <c r="AC33" s="43"/>
      <c r="AD33" s="43"/>
      <c r="AE33" s="412" t="e">
        <f t="shared" si="6"/>
        <v>#DIV/0!</v>
      </c>
      <c r="AF33" s="43"/>
      <c r="AG33" s="44"/>
      <c r="AH33" s="44"/>
      <c r="AI33" s="412" t="e">
        <f t="shared" si="7"/>
        <v>#DIV/0!</v>
      </c>
      <c r="AJ33" s="419" t="e">
        <f t="shared" si="8"/>
        <v>#DIV/0!</v>
      </c>
      <c r="AK33" s="420" t="e">
        <f t="shared" si="9"/>
        <v>#DIV/0!</v>
      </c>
      <c r="AL33" s="421" t="e">
        <f t="shared" si="10"/>
        <v>#DIV/0!</v>
      </c>
    </row>
    <row r="34" spans="1:38" s="2" customFormat="1" ht="12" customHeight="1" x14ac:dyDescent="0.25">
      <c r="A34" s="187">
        <v>24</v>
      </c>
      <c r="B34" s="240" t="s">
        <v>280</v>
      </c>
      <c r="C34" s="241" t="s">
        <v>12</v>
      </c>
      <c r="D34" s="43"/>
      <c r="E34" s="43"/>
      <c r="F34" s="43"/>
      <c r="G34" s="412" t="e">
        <f t="shared" si="0"/>
        <v>#DIV/0!</v>
      </c>
      <c r="H34" s="43"/>
      <c r="I34" s="43"/>
      <c r="J34" s="43"/>
      <c r="K34" s="412" t="e">
        <f t="shared" si="1"/>
        <v>#DIV/0!</v>
      </c>
      <c r="L34" s="43"/>
      <c r="M34" s="43"/>
      <c r="N34" s="43"/>
      <c r="O34" s="412" t="e">
        <f t="shared" si="2"/>
        <v>#DIV/0!</v>
      </c>
      <c r="P34" s="43"/>
      <c r="Q34" s="43"/>
      <c r="R34" s="43"/>
      <c r="S34" s="412" t="e">
        <f t="shared" si="3"/>
        <v>#DIV/0!</v>
      </c>
      <c r="T34" s="43"/>
      <c r="U34" s="43"/>
      <c r="V34" s="43"/>
      <c r="W34" s="412" t="e">
        <f t="shared" si="4"/>
        <v>#DIV/0!</v>
      </c>
      <c r="X34" s="43"/>
      <c r="Y34" s="43"/>
      <c r="Z34" s="43"/>
      <c r="AA34" s="412" t="e">
        <f t="shared" si="5"/>
        <v>#DIV/0!</v>
      </c>
      <c r="AB34" s="43"/>
      <c r="AC34" s="43"/>
      <c r="AD34" s="43"/>
      <c r="AE34" s="412" t="e">
        <f t="shared" si="6"/>
        <v>#DIV/0!</v>
      </c>
      <c r="AF34" s="43"/>
      <c r="AG34" s="44" t="s">
        <v>43</v>
      </c>
      <c r="AH34" s="44"/>
      <c r="AI34" s="412" t="e">
        <f t="shared" si="7"/>
        <v>#DIV/0!</v>
      </c>
      <c r="AJ34" s="419" t="e">
        <f t="shared" si="8"/>
        <v>#DIV/0!</v>
      </c>
      <c r="AK34" s="420" t="e">
        <f t="shared" si="9"/>
        <v>#DIV/0!</v>
      </c>
      <c r="AL34" s="421" t="e">
        <f t="shared" si="10"/>
        <v>#DIV/0!</v>
      </c>
    </row>
    <row r="35" spans="1:38" s="2" customFormat="1" ht="12" customHeight="1" x14ac:dyDescent="0.25">
      <c r="A35" s="187">
        <v>25</v>
      </c>
      <c r="B35" s="240" t="s">
        <v>281</v>
      </c>
      <c r="C35" s="241" t="s">
        <v>6</v>
      </c>
      <c r="D35" s="43"/>
      <c r="E35" s="43"/>
      <c r="F35" s="43"/>
      <c r="G35" s="412" t="e">
        <f t="shared" si="0"/>
        <v>#DIV/0!</v>
      </c>
      <c r="H35" s="43"/>
      <c r="I35" s="43"/>
      <c r="J35" s="43"/>
      <c r="K35" s="412" t="e">
        <f t="shared" si="1"/>
        <v>#DIV/0!</v>
      </c>
      <c r="L35" s="43"/>
      <c r="M35" s="43"/>
      <c r="N35" s="43"/>
      <c r="O35" s="412" t="e">
        <f t="shared" si="2"/>
        <v>#DIV/0!</v>
      </c>
      <c r="P35" s="43"/>
      <c r="Q35" s="43"/>
      <c r="R35" s="43"/>
      <c r="S35" s="412" t="e">
        <f t="shared" si="3"/>
        <v>#DIV/0!</v>
      </c>
      <c r="T35" s="43"/>
      <c r="U35" s="43"/>
      <c r="V35" s="43"/>
      <c r="W35" s="412" t="e">
        <f t="shared" si="4"/>
        <v>#DIV/0!</v>
      </c>
      <c r="X35" s="43"/>
      <c r="Y35" s="43"/>
      <c r="Z35" s="43"/>
      <c r="AA35" s="412" t="e">
        <f t="shared" si="5"/>
        <v>#DIV/0!</v>
      </c>
      <c r="AB35" s="43"/>
      <c r="AC35" s="43"/>
      <c r="AD35" s="43"/>
      <c r="AE35" s="412" t="e">
        <f t="shared" si="6"/>
        <v>#DIV/0!</v>
      </c>
      <c r="AF35" s="43"/>
      <c r="AG35" s="44"/>
      <c r="AH35" s="44"/>
      <c r="AI35" s="412" t="e">
        <f t="shared" si="7"/>
        <v>#DIV/0!</v>
      </c>
      <c r="AJ35" s="419" t="e">
        <f t="shared" si="8"/>
        <v>#DIV/0!</v>
      </c>
      <c r="AK35" s="420" t="e">
        <f t="shared" si="9"/>
        <v>#DIV/0!</v>
      </c>
      <c r="AL35" s="421" t="e">
        <f t="shared" si="10"/>
        <v>#DIV/0!</v>
      </c>
    </row>
    <row r="36" spans="1:38" s="2" customFormat="1" ht="12" customHeight="1" x14ac:dyDescent="0.25">
      <c r="A36" s="187">
        <v>26</v>
      </c>
      <c r="B36" s="240" t="s">
        <v>282</v>
      </c>
      <c r="C36" s="241" t="s">
        <v>6</v>
      </c>
      <c r="D36" s="43"/>
      <c r="E36" s="43"/>
      <c r="F36" s="43"/>
      <c r="G36" s="412" t="e">
        <f t="shared" si="0"/>
        <v>#DIV/0!</v>
      </c>
      <c r="H36" s="43"/>
      <c r="I36" s="43"/>
      <c r="J36" s="43"/>
      <c r="K36" s="412" t="e">
        <f t="shared" si="1"/>
        <v>#DIV/0!</v>
      </c>
      <c r="L36" s="43"/>
      <c r="M36" s="43"/>
      <c r="N36" s="43"/>
      <c r="O36" s="412" t="e">
        <f t="shared" si="2"/>
        <v>#DIV/0!</v>
      </c>
      <c r="P36" s="43"/>
      <c r="Q36" s="43"/>
      <c r="R36" s="43"/>
      <c r="S36" s="412" t="e">
        <f t="shared" si="3"/>
        <v>#DIV/0!</v>
      </c>
      <c r="T36" s="43"/>
      <c r="U36" s="43"/>
      <c r="V36" s="43"/>
      <c r="W36" s="412" t="e">
        <f t="shared" si="4"/>
        <v>#DIV/0!</v>
      </c>
      <c r="X36" s="43"/>
      <c r="Y36" s="43"/>
      <c r="Z36" s="43"/>
      <c r="AA36" s="412" t="e">
        <f t="shared" si="5"/>
        <v>#DIV/0!</v>
      </c>
      <c r="AB36" s="43"/>
      <c r="AC36" s="43"/>
      <c r="AD36" s="43"/>
      <c r="AE36" s="412" t="e">
        <f t="shared" si="6"/>
        <v>#DIV/0!</v>
      </c>
      <c r="AF36" s="43"/>
      <c r="AG36" s="44" t="s">
        <v>43</v>
      </c>
      <c r="AH36" s="44"/>
      <c r="AI36" s="412" t="e">
        <f t="shared" si="7"/>
        <v>#DIV/0!</v>
      </c>
      <c r="AJ36" s="419" t="e">
        <f t="shared" si="8"/>
        <v>#DIV/0!</v>
      </c>
      <c r="AK36" s="420" t="e">
        <f t="shared" si="9"/>
        <v>#DIV/0!</v>
      </c>
      <c r="AL36" s="421" t="e">
        <f t="shared" si="10"/>
        <v>#DIV/0!</v>
      </c>
    </row>
    <row r="37" spans="1:38" s="2" customFormat="1" ht="12" customHeight="1" x14ac:dyDescent="0.25">
      <c r="A37" s="187">
        <v>27</v>
      </c>
      <c r="B37" s="240" t="s">
        <v>283</v>
      </c>
      <c r="C37" s="241" t="s">
        <v>6</v>
      </c>
      <c r="D37" s="43"/>
      <c r="E37" s="43"/>
      <c r="F37" s="43"/>
      <c r="G37" s="412" t="e">
        <f t="shared" si="0"/>
        <v>#DIV/0!</v>
      </c>
      <c r="H37" s="43"/>
      <c r="I37" s="43"/>
      <c r="J37" s="43"/>
      <c r="K37" s="412" t="e">
        <f t="shared" si="1"/>
        <v>#DIV/0!</v>
      </c>
      <c r="L37" s="43"/>
      <c r="M37" s="43"/>
      <c r="N37" s="43"/>
      <c r="O37" s="412" t="e">
        <f t="shared" si="2"/>
        <v>#DIV/0!</v>
      </c>
      <c r="P37" s="43"/>
      <c r="Q37" s="43"/>
      <c r="R37" s="43"/>
      <c r="S37" s="412" t="e">
        <f t="shared" si="3"/>
        <v>#DIV/0!</v>
      </c>
      <c r="T37" s="43"/>
      <c r="U37" s="43"/>
      <c r="V37" s="43"/>
      <c r="W37" s="412" t="e">
        <f t="shared" si="4"/>
        <v>#DIV/0!</v>
      </c>
      <c r="X37" s="43"/>
      <c r="Y37" s="43"/>
      <c r="Z37" s="43"/>
      <c r="AA37" s="412" t="e">
        <f t="shared" si="5"/>
        <v>#DIV/0!</v>
      </c>
      <c r="AB37" s="43"/>
      <c r="AC37" s="43"/>
      <c r="AD37" s="43"/>
      <c r="AE37" s="412" t="e">
        <f t="shared" si="6"/>
        <v>#DIV/0!</v>
      </c>
      <c r="AF37" s="43"/>
      <c r="AG37" s="44" t="s">
        <v>43</v>
      </c>
      <c r="AH37" s="44"/>
      <c r="AI37" s="412" t="e">
        <f t="shared" si="7"/>
        <v>#DIV/0!</v>
      </c>
      <c r="AJ37" s="419" t="e">
        <f t="shared" si="8"/>
        <v>#DIV/0!</v>
      </c>
      <c r="AK37" s="420" t="e">
        <f t="shared" si="9"/>
        <v>#DIV/0!</v>
      </c>
      <c r="AL37" s="421" t="e">
        <f t="shared" si="10"/>
        <v>#DIV/0!</v>
      </c>
    </row>
    <row r="38" spans="1:38" s="2" customFormat="1" ht="12" customHeight="1" x14ac:dyDescent="0.25">
      <c r="A38" s="187">
        <v>28</v>
      </c>
      <c r="B38" s="240" t="s">
        <v>284</v>
      </c>
      <c r="C38" s="241" t="s">
        <v>6</v>
      </c>
      <c r="D38" s="43"/>
      <c r="E38" s="43"/>
      <c r="F38" s="43"/>
      <c r="G38" s="412" t="e">
        <f t="shared" si="0"/>
        <v>#DIV/0!</v>
      </c>
      <c r="H38" s="43"/>
      <c r="I38" s="43"/>
      <c r="J38" s="43"/>
      <c r="K38" s="412" t="e">
        <f t="shared" si="1"/>
        <v>#DIV/0!</v>
      </c>
      <c r="L38" s="43"/>
      <c r="M38" s="43"/>
      <c r="N38" s="43"/>
      <c r="O38" s="412" t="e">
        <f t="shared" si="2"/>
        <v>#DIV/0!</v>
      </c>
      <c r="P38" s="43"/>
      <c r="Q38" s="43"/>
      <c r="R38" s="43"/>
      <c r="S38" s="412" t="e">
        <f t="shared" si="3"/>
        <v>#DIV/0!</v>
      </c>
      <c r="T38" s="43"/>
      <c r="U38" s="43"/>
      <c r="V38" s="43"/>
      <c r="W38" s="412" t="e">
        <f t="shared" si="4"/>
        <v>#DIV/0!</v>
      </c>
      <c r="X38" s="43"/>
      <c r="Y38" s="43"/>
      <c r="Z38" s="43"/>
      <c r="AA38" s="412" t="e">
        <f t="shared" si="5"/>
        <v>#DIV/0!</v>
      </c>
      <c r="AB38" s="43"/>
      <c r="AC38" s="43"/>
      <c r="AD38" s="43"/>
      <c r="AE38" s="412" t="e">
        <f t="shared" si="6"/>
        <v>#DIV/0!</v>
      </c>
      <c r="AF38" s="43"/>
      <c r="AG38" s="44" t="s">
        <v>43</v>
      </c>
      <c r="AH38" s="44"/>
      <c r="AI38" s="412" t="e">
        <f t="shared" si="7"/>
        <v>#DIV/0!</v>
      </c>
      <c r="AJ38" s="419" t="e">
        <f t="shared" si="8"/>
        <v>#DIV/0!</v>
      </c>
      <c r="AK38" s="420" t="e">
        <f t="shared" si="9"/>
        <v>#DIV/0!</v>
      </c>
      <c r="AL38" s="421" t="e">
        <f t="shared" si="10"/>
        <v>#DIV/0!</v>
      </c>
    </row>
    <row r="39" spans="1:38" s="2" customFormat="1" ht="12" customHeight="1" x14ac:dyDescent="0.25">
      <c r="A39" s="187">
        <v>29</v>
      </c>
      <c r="B39" s="240" t="s">
        <v>285</v>
      </c>
      <c r="C39" s="241" t="s">
        <v>6</v>
      </c>
      <c r="D39" s="43"/>
      <c r="E39" s="12"/>
      <c r="F39" s="12"/>
      <c r="G39" s="412" t="e">
        <f t="shared" si="0"/>
        <v>#DIV/0!</v>
      </c>
      <c r="H39" s="12"/>
      <c r="I39" s="12"/>
      <c r="J39" s="12"/>
      <c r="K39" s="412" t="e">
        <f t="shared" si="1"/>
        <v>#DIV/0!</v>
      </c>
      <c r="L39" s="12"/>
      <c r="M39" s="12"/>
      <c r="N39" s="43"/>
      <c r="O39" s="412" t="e">
        <f>AVERAGE(L39:N39)</f>
        <v>#DIV/0!</v>
      </c>
      <c r="P39" s="43"/>
      <c r="Q39" s="43"/>
      <c r="R39" s="43"/>
      <c r="S39" s="412" t="e">
        <f t="shared" si="3"/>
        <v>#DIV/0!</v>
      </c>
      <c r="T39" s="43"/>
      <c r="U39" s="43"/>
      <c r="V39" s="43"/>
      <c r="W39" s="412" t="e">
        <f t="shared" si="4"/>
        <v>#DIV/0!</v>
      </c>
      <c r="X39" s="43"/>
      <c r="Y39" s="43"/>
      <c r="Z39" s="43"/>
      <c r="AA39" s="412" t="e">
        <f t="shared" si="5"/>
        <v>#DIV/0!</v>
      </c>
      <c r="AB39" s="43"/>
      <c r="AC39" s="43"/>
      <c r="AD39" s="43"/>
      <c r="AE39" s="412" t="e">
        <f t="shared" si="6"/>
        <v>#DIV/0!</v>
      </c>
      <c r="AF39" s="43"/>
      <c r="AG39" s="44" t="s">
        <v>43</v>
      </c>
      <c r="AH39" s="44"/>
      <c r="AI39" s="412" t="e">
        <f t="shared" si="7"/>
        <v>#DIV/0!</v>
      </c>
      <c r="AJ39" s="419" t="e">
        <f t="shared" si="8"/>
        <v>#DIV/0!</v>
      </c>
      <c r="AK39" s="420" t="e">
        <f t="shared" si="9"/>
        <v>#DIV/0!</v>
      </c>
      <c r="AL39" s="421" t="e">
        <f t="shared" si="10"/>
        <v>#DIV/0!</v>
      </c>
    </row>
    <row r="40" spans="1:38" s="2" customFormat="1" ht="12" customHeight="1" x14ac:dyDescent="0.25">
      <c r="A40" s="187">
        <v>30</v>
      </c>
      <c r="B40" s="240" t="s">
        <v>286</v>
      </c>
      <c r="C40" s="241" t="s">
        <v>6</v>
      </c>
      <c r="D40" s="232"/>
      <c r="E40" s="189"/>
      <c r="F40" s="189"/>
      <c r="G40" s="412" t="e">
        <f t="shared" ref="G40:G42" si="11">AVERAGE(D40:F40)</f>
        <v>#DIV/0!</v>
      </c>
      <c r="H40" s="12"/>
      <c r="I40" s="12"/>
      <c r="J40" s="12"/>
      <c r="K40" s="412" t="e">
        <f t="shared" ref="K40:K42" si="12">MAX(G40:J40)</f>
        <v>#DIV/0!</v>
      </c>
      <c r="L40" s="12"/>
      <c r="M40" s="12"/>
      <c r="N40" s="43"/>
      <c r="O40" s="412" t="e">
        <f t="shared" ref="O40:O42" si="13">AVERAGE(L40:N40)</f>
        <v>#DIV/0!</v>
      </c>
      <c r="P40" s="43"/>
      <c r="Q40" s="43"/>
      <c r="R40" s="43"/>
      <c r="S40" s="412" t="e">
        <f t="shared" ref="S40:S42" si="14">MAX(O40:R40)</f>
        <v>#DIV/0!</v>
      </c>
      <c r="T40" s="43"/>
      <c r="U40" s="43"/>
      <c r="V40" s="43"/>
      <c r="W40" s="412" t="e">
        <f t="shared" ref="W40:W42" si="15">AVERAGE(T40:V40)</f>
        <v>#DIV/0!</v>
      </c>
      <c r="X40" s="43"/>
      <c r="Y40" s="43"/>
      <c r="Z40" s="43"/>
      <c r="AA40" s="412" t="e">
        <f t="shared" ref="AA40:AA42" si="16">MAX(W40:Z40)</f>
        <v>#DIV/0!</v>
      </c>
      <c r="AB40" s="43"/>
      <c r="AC40" s="43"/>
      <c r="AD40" s="43"/>
      <c r="AE40" s="412" t="e">
        <f t="shared" ref="AE40:AE42" si="17">AVERAGE(AB40:AD40)</f>
        <v>#DIV/0!</v>
      </c>
      <c r="AF40" s="43"/>
      <c r="AG40" s="44" t="s">
        <v>43</v>
      </c>
      <c r="AH40" s="44"/>
      <c r="AI40" s="412" t="e">
        <f t="shared" ref="AI40:AI42" si="18">MAX(AE40:AH40)</f>
        <v>#DIV/0!</v>
      </c>
      <c r="AJ40" s="419" t="e">
        <f t="shared" ref="AJ40:AJ42" si="19">(K40+S40+AA40+AI40)/4</f>
        <v>#DIV/0!</v>
      </c>
      <c r="AK40" s="420" t="e">
        <f t="shared" ref="AK40:AK42" si="20">IF(AJ40&lt;66,"D",IF(AJ40&lt;78,"C",IF(AJ40&lt;89,"B","A")))</f>
        <v>#DIV/0!</v>
      </c>
      <c r="AL40" s="421" t="e">
        <f t="shared" ref="AL40:AL42" si="21">IF(AJ40&gt;$D$6,"T","TT")</f>
        <v>#DIV/0!</v>
      </c>
    </row>
    <row r="41" spans="1:38" s="2" customFormat="1" ht="12" customHeight="1" x14ac:dyDescent="0.25">
      <c r="A41" s="269">
        <v>31</v>
      </c>
      <c r="B41" s="240" t="s">
        <v>287</v>
      </c>
      <c r="C41" s="241" t="s">
        <v>6</v>
      </c>
      <c r="D41" s="46"/>
      <c r="E41" s="12"/>
      <c r="F41" s="12"/>
      <c r="G41" s="412" t="e">
        <f t="shared" si="11"/>
        <v>#DIV/0!</v>
      </c>
      <c r="H41" s="12"/>
      <c r="I41" s="12"/>
      <c r="J41" s="12"/>
      <c r="K41" s="412" t="e">
        <f t="shared" si="12"/>
        <v>#DIV/0!</v>
      </c>
      <c r="L41" s="12"/>
      <c r="M41" s="12"/>
      <c r="N41" s="43"/>
      <c r="O41" s="412" t="e">
        <f t="shared" si="13"/>
        <v>#DIV/0!</v>
      </c>
      <c r="P41" s="43"/>
      <c r="Q41" s="43"/>
      <c r="R41" s="43"/>
      <c r="S41" s="412" t="e">
        <f t="shared" si="14"/>
        <v>#DIV/0!</v>
      </c>
      <c r="T41" s="43"/>
      <c r="U41" s="43"/>
      <c r="V41" s="43"/>
      <c r="W41" s="412" t="e">
        <f t="shared" si="15"/>
        <v>#DIV/0!</v>
      </c>
      <c r="X41" s="43"/>
      <c r="Y41" s="43"/>
      <c r="Z41" s="43"/>
      <c r="AA41" s="412" t="e">
        <f t="shared" si="16"/>
        <v>#DIV/0!</v>
      </c>
      <c r="AB41" s="43"/>
      <c r="AC41" s="43"/>
      <c r="AD41" s="43"/>
      <c r="AE41" s="412" t="e">
        <f t="shared" si="17"/>
        <v>#DIV/0!</v>
      </c>
      <c r="AF41" s="43"/>
      <c r="AG41" s="44" t="s">
        <v>43</v>
      </c>
      <c r="AH41" s="44"/>
      <c r="AI41" s="412" t="e">
        <f t="shared" si="18"/>
        <v>#DIV/0!</v>
      </c>
      <c r="AJ41" s="419" t="e">
        <f t="shared" si="19"/>
        <v>#DIV/0!</v>
      </c>
      <c r="AK41" s="420" t="e">
        <f t="shared" si="20"/>
        <v>#DIV/0!</v>
      </c>
      <c r="AL41" s="421" t="e">
        <f t="shared" si="21"/>
        <v>#DIV/0!</v>
      </c>
    </row>
    <row r="42" spans="1:38" s="2" customFormat="1" ht="12" customHeight="1" x14ac:dyDescent="0.25">
      <c r="A42" s="186">
        <v>32</v>
      </c>
      <c r="B42" s="244" t="s">
        <v>288</v>
      </c>
      <c r="C42" s="243" t="s">
        <v>12</v>
      </c>
      <c r="D42" s="54"/>
      <c r="E42" s="54"/>
      <c r="F42" s="54"/>
      <c r="G42" s="484" t="e">
        <f t="shared" si="11"/>
        <v>#DIV/0!</v>
      </c>
      <c r="H42" s="54"/>
      <c r="I42" s="54"/>
      <c r="J42" s="54"/>
      <c r="K42" s="484" t="e">
        <f t="shared" si="12"/>
        <v>#DIV/0!</v>
      </c>
      <c r="L42" s="54"/>
      <c r="M42" s="54"/>
      <c r="N42" s="463"/>
      <c r="O42" s="484" t="e">
        <f t="shared" si="13"/>
        <v>#DIV/0!</v>
      </c>
      <c r="P42" s="463"/>
      <c r="Q42" s="463"/>
      <c r="R42" s="463"/>
      <c r="S42" s="484" t="e">
        <f t="shared" si="14"/>
        <v>#DIV/0!</v>
      </c>
      <c r="T42" s="463"/>
      <c r="U42" s="463"/>
      <c r="V42" s="463"/>
      <c r="W42" s="484" t="e">
        <f t="shared" si="15"/>
        <v>#DIV/0!</v>
      </c>
      <c r="X42" s="463"/>
      <c r="Y42" s="463"/>
      <c r="Z42" s="463"/>
      <c r="AA42" s="484" t="e">
        <f t="shared" si="16"/>
        <v>#DIV/0!</v>
      </c>
      <c r="AB42" s="463"/>
      <c r="AC42" s="463"/>
      <c r="AD42" s="463"/>
      <c r="AE42" s="484" t="e">
        <f t="shared" si="17"/>
        <v>#DIV/0!</v>
      </c>
      <c r="AF42" s="463"/>
      <c r="AG42" s="55" t="s">
        <v>43</v>
      </c>
      <c r="AH42" s="55"/>
      <c r="AI42" s="484" t="e">
        <f t="shared" si="18"/>
        <v>#DIV/0!</v>
      </c>
      <c r="AJ42" s="485" t="e">
        <f t="shared" si="19"/>
        <v>#DIV/0!</v>
      </c>
      <c r="AK42" s="486" t="e">
        <f t="shared" si="20"/>
        <v>#DIV/0!</v>
      </c>
      <c r="AL42" s="467" t="e">
        <f t="shared" si="21"/>
        <v>#DIV/0!</v>
      </c>
    </row>
    <row r="43" spans="1:38" s="51" customFormat="1" ht="7.5" customHeight="1" x14ac:dyDescent="0.25">
      <c r="A43" s="209"/>
      <c r="B43" s="212"/>
      <c r="D43" s="185"/>
      <c r="E43" s="185"/>
      <c r="F43" s="185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52"/>
      <c r="AH43" s="52"/>
      <c r="AI43" s="52"/>
      <c r="AJ43" s="52"/>
      <c r="AK43" s="52"/>
      <c r="AL43" s="52"/>
    </row>
    <row r="44" spans="1:38" s="51" customFormat="1" ht="12" customHeight="1" x14ac:dyDescent="0.3">
      <c r="B44" s="212" t="s">
        <v>83</v>
      </c>
      <c r="C44" s="51" t="s">
        <v>84</v>
      </c>
      <c r="D44" s="213" t="s">
        <v>19</v>
      </c>
      <c r="E44" s="51" t="s">
        <v>90</v>
      </c>
      <c r="M44" s="51" t="s">
        <v>31</v>
      </c>
      <c r="N44" s="213" t="s">
        <v>19</v>
      </c>
      <c r="O44" s="213"/>
      <c r="P44" s="51" t="s">
        <v>87</v>
      </c>
      <c r="Q44" s="37"/>
      <c r="R44" s="37"/>
      <c r="S44" s="37"/>
      <c r="T44" s="37"/>
      <c r="U44" s="37"/>
      <c r="V44" s="37"/>
      <c r="W44" s="37"/>
      <c r="X44" s="37"/>
      <c r="Y44" s="235" t="s">
        <v>31</v>
      </c>
      <c r="Z44" s="235" t="s">
        <v>5</v>
      </c>
      <c r="AA44" s="199" t="s">
        <v>220</v>
      </c>
      <c r="AB44" s="199"/>
      <c r="AC44" s="199"/>
      <c r="AD44" s="199"/>
      <c r="AE44" s="199"/>
      <c r="AF44" s="199"/>
      <c r="AG44" s="199"/>
      <c r="AI44" s="200" t="s">
        <v>157</v>
      </c>
      <c r="AJ44" s="210"/>
      <c r="AK44" s="210"/>
      <c r="AL44" s="211"/>
    </row>
    <row r="45" spans="1:38" s="51" customFormat="1" ht="12" customHeight="1" x14ac:dyDescent="0.3">
      <c r="C45" s="51" t="s">
        <v>85</v>
      </c>
      <c r="D45" s="213" t="s">
        <v>19</v>
      </c>
      <c r="E45" s="51" t="s">
        <v>88</v>
      </c>
      <c r="M45" s="51" t="s">
        <v>51</v>
      </c>
      <c r="N45" s="213" t="s">
        <v>19</v>
      </c>
      <c r="O45" s="213"/>
      <c r="P45" s="51" t="s">
        <v>102</v>
      </c>
      <c r="U45" s="37"/>
      <c r="V45" s="37"/>
      <c r="W45" s="37"/>
      <c r="X45" s="37"/>
      <c r="AA45" s="204"/>
      <c r="AB45" s="204"/>
      <c r="AC45" s="265">
        <v>4</v>
      </c>
      <c r="AD45" s="204"/>
      <c r="AE45" s="204"/>
      <c r="AF45" s="204"/>
      <c r="AG45" s="204"/>
      <c r="AI45" s="51" t="s">
        <v>158</v>
      </c>
      <c r="AJ45" s="37"/>
      <c r="AK45" s="37"/>
      <c r="AL45" s="37"/>
    </row>
    <row r="46" spans="1:38" s="51" customFormat="1" ht="12" customHeight="1" x14ac:dyDescent="0.3">
      <c r="C46" s="51" t="s">
        <v>86</v>
      </c>
      <c r="D46" s="213" t="s">
        <v>19</v>
      </c>
      <c r="E46" s="51" t="s">
        <v>89</v>
      </c>
      <c r="K46" s="37"/>
      <c r="L46" s="37"/>
      <c r="M46" s="202" t="s">
        <v>56</v>
      </c>
      <c r="N46" s="213" t="s">
        <v>19</v>
      </c>
      <c r="O46" s="213"/>
      <c r="P46" s="51" t="s">
        <v>164</v>
      </c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204"/>
      <c r="AJ46" s="37"/>
      <c r="AK46" s="37"/>
      <c r="AL46" s="37"/>
    </row>
    <row r="47" spans="1:38" s="1" customFormat="1" ht="12" customHeight="1" x14ac:dyDescent="0.3">
      <c r="C47" s="265" t="s">
        <v>176</v>
      </c>
      <c r="D47" s="235" t="s">
        <v>19</v>
      </c>
      <c r="E47" s="51" t="s">
        <v>223</v>
      </c>
      <c r="F47" s="51"/>
      <c r="G47" s="51"/>
      <c r="H47" s="51"/>
      <c r="I47" s="51"/>
      <c r="J47" s="51"/>
      <c r="K47" s="37"/>
      <c r="L47" s="37"/>
      <c r="M47" s="265" t="s">
        <v>169</v>
      </c>
      <c r="N47" s="213" t="s">
        <v>19</v>
      </c>
      <c r="O47" s="213"/>
      <c r="P47" s="51" t="s">
        <v>172</v>
      </c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 t="s">
        <v>159</v>
      </c>
      <c r="AJ47" s="37"/>
      <c r="AK47" s="37"/>
      <c r="AL47" s="37"/>
    </row>
    <row r="48" spans="1:38" x14ac:dyDescent="0.3">
      <c r="C48" s="1"/>
      <c r="D48" s="2"/>
      <c r="E48" s="2"/>
      <c r="F48" s="2"/>
      <c r="G48" s="2"/>
      <c r="H48" s="2"/>
      <c r="I48" s="2"/>
      <c r="J48" s="2"/>
    </row>
    <row r="49" spans="4:10" x14ac:dyDescent="0.3">
      <c r="D49" s="1"/>
      <c r="E49" s="1"/>
      <c r="F49" s="1"/>
      <c r="G49" s="1"/>
      <c r="H49" s="1"/>
      <c r="I49" s="1"/>
      <c r="J49" s="1"/>
    </row>
  </sheetData>
  <mergeCells count="20">
    <mergeCell ref="AK9:AK10"/>
    <mergeCell ref="D7:AI7"/>
    <mergeCell ref="A1:AL1"/>
    <mergeCell ref="A2:AL2"/>
    <mergeCell ref="A3:AL3"/>
    <mergeCell ref="A4:AL4"/>
    <mergeCell ref="A7:A10"/>
    <mergeCell ref="C9:C10"/>
    <mergeCell ref="B7:B10"/>
    <mergeCell ref="D9:K9"/>
    <mergeCell ref="D8:K8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</mergeCells>
  <conditionalFormatting sqref="AL44">
    <cfRule type="containsText" dxfId="50" priority="2" operator="containsText" text="TT">
      <formula>NOT(ISERROR(SEARCH("TT",AL44)))</formula>
    </cfRule>
  </conditionalFormatting>
  <conditionalFormatting sqref="AL11:AL42">
    <cfRule type="containsText" dxfId="49" priority="1" operator="containsText" text="TT">
      <formula>NOT(ISERROR(SEARCH("TT",AL11)))</formula>
    </cfRule>
  </conditionalFormatting>
  <pageMargins left="0.26" right="0.19685039370078741" top="0.51" bottom="0.12" header="0.38" footer="0.12"/>
  <pageSetup paperSize="5" orientation="landscape" horizontalDpi="4294967293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R76"/>
  <sheetViews>
    <sheetView workbookViewId="0">
      <selection activeCell="F16" sqref="F16"/>
    </sheetView>
  </sheetViews>
  <sheetFormatPr defaultRowHeight="14.4" x14ac:dyDescent="0.3"/>
  <cols>
    <col min="1" max="1" width="3.6640625" customWidth="1"/>
    <col min="2" max="2" width="17.33203125" customWidth="1"/>
    <col min="3" max="3" width="9.6640625" customWidth="1"/>
    <col min="4" max="4" width="17" customWidth="1"/>
    <col min="5" max="5" width="8.44140625" customWidth="1"/>
    <col min="6" max="6" width="12.5546875" customWidth="1"/>
    <col min="7" max="8" width="8.6640625" customWidth="1"/>
    <col min="9" max="9" width="14.44140625" customWidth="1"/>
    <col min="10" max="10" width="1" customWidth="1"/>
    <col min="11" max="11" width="3" customWidth="1"/>
    <col min="12" max="12" width="6" customWidth="1"/>
    <col min="13" max="13" width="9.33203125" customWidth="1"/>
    <col min="14" max="14" width="14" customWidth="1"/>
    <col min="15" max="15" width="5.6640625" customWidth="1"/>
    <col min="16" max="16" width="7.33203125" customWidth="1"/>
    <col min="17" max="17" width="7.109375" customWidth="1"/>
    <col min="18" max="18" width="7" customWidth="1"/>
  </cols>
  <sheetData>
    <row r="1" spans="1:44" ht="12.9" customHeight="1" x14ac:dyDescent="0.3">
      <c r="A1" s="526" t="s">
        <v>33</v>
      </c>
      <c r="B1" s="526"/>
      <c r="C1" s="526"/>
      <c r="D1" s="526"/>
      <c r="E1" s="526"/>
      <c r="F1" s="526"/>
      <c r="G1" s="526"/>
      <c r="H1" s="526"/>
      <c r="I1" s="526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ht="12.9" customHeight="1" x14ac:dyDescent="0.3">
      <c r="A2" s="526" t="s">
        <v>34</v>
      </c>
      <c r="B2" s="526"/>
      <c r="C2" s="526"/>
      <c r="D2" s="526"/>
      <c r="E2" s="526"/>
      <c r="F2" s="526"/>
      <c r="G2" s="526"/>
      <c r="H2" s="526"/>
      <c r="I2" s="526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ht="12.9" customHeight="1" x14ac:dyDescent="0.3">
      <c r="A3" s="527" t="s">
        <v>161</v>
      </c>
      <c r="B3" s="527"/>
      <c r="C3" s="527"/>
      <c r="D3" s="527"/>
      <c r="E3" s="527"/>
      <c r="F3" s="527"/>
      <c r="G3" s="527"/>
      <c r="H3" s="527"/>
      <c r="I3" s="527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</row>
    <row r="4" spans="1:44" ht="6" customHeight="1" x14ac:dyDescent="0.3"/>
    <row r="5" spans="1:44" x14ac:dyDescent="0.3">
      <c r="A5" s="577" t="s">
        <v>11</v>
      </c>
      <c r="B5" s="577"/>
      <c r="C5" s="577"/>
      <c r="D5" s="577"/>
      <c r="E5" s="577"/>
      <c r="F5" s="577"/>
      <c r="G5" s="577"/>
      <c r="H5" s="577"/>
      <c r="I5" s="577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3">
      <c r="A6" s="79" t="s">
        <v>100</v>
      </c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524" t="s">
        <v>94</v>
      </c>
      <c r="B7" s="524" t="s">
        <v>14</v>
      </c>
      <c r="C7" s="579" t="s">
        <v>15</v>
      </c>
      <c r="D7" s="581" t="s">
        <v>7</v>
      </c>
      <c r="E7" s="512" t="s">
        <v>8</v>
      </c>
      <c r="F7" s="579" t="s">
        <v>16</v>
      </c>
      <c r="G7" s="512" t="s">
        <v>17</v>
      </c>
      <c r="H7" s="512" t="s">
        <v>95</v>
      </c>
      <c r="I7" s="524" t="s">
        <v>18</v>
      </c>
    </row>
    <row r="8" spans="1:44" s="1" customFormat="1" ht="15" customHeight="1" thickBot="1" x14ac:dyDescent="0.25">
      <c r="A8" s="578"/>
      <c r="B8" s="578"/>
      <c r="C8" s="580"/>
      <c r="D8" s="582"/>
      <c r="E8" s="513" t="s">
        <v>9</v>
      </c>
      <c r="F8" s="580"/>
      <c r="G8" s="513" t="s">
        <v>10</v>
      </c>
      <c r="H8" s="513" t="s">
        <v>96</v>
      </c>
      <c r="I8" s="583"/>
    </row>
    <row r="9" spans="1:44" s="1" customFormat="1" ht="12.75" customHeight="1" thickTop="1" x14ac:dyDescent="0.2">
      <c r="A9" s="23"/>
      <c r="B9" s="76"/>
      <c r="C9" s="78"/>
      <c r="D9" s="78"/>
      <c r="E9" s="21"/>
      <c r="F9" s="22"/>
      <c r="G9" s="78"/>
      <c r="H9" s="78"/>
      <c r="I9" s="78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1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1.4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1.4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1.4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1.4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1.4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1.4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1.4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1.4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1.4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1.4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1.4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1.4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1.4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1.4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1.4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1.4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1.4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1.4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1.4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1.4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1.4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1.4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1.4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3.2" x14ac:dyDescent="0.25">
      <c r="A40" s="24"/>
      <c r="B40" s="77"/>
      <c r="C40" s="12"/>
      <c r="D40" s="12"/>
      <c r="E40" s="13"/>
      <c r="F40" s="14"/>
      <c r="G40" s="12"/>
      <c r="H40" s="12"/>
      <c r="I40" s="12"/>
    </row>
    <row r="41" spans="1:9" s="1" customFormat="1" ht="11.4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1.4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3.2" x14ac:dyDescent="0.2">
      <c r="A43" s="24"/>
      <c r="B43" s="31"/>
      <c r="C43" s="12"/>
      <c r="D43" s="12"/>
      <c r="E43" s="13"/>
      <c r="F43" s="14"/>
      <c r="G43" s="12"/>
      <c r="H43" s="12"/>
      <c r="I43" s="12"/>
    </row>
    <row r="44" spans="1:9" s="1" customFormat="1" ht="11.4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1.4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1.4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1.4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1.4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1.4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1.4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1.4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1.4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1.4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5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5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5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5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5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5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5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3.2" x14ac:dyDescent="0.25">
      <c r="A61" s="25"/>
      <c r="B61" s="31"/>
      <c r="C61" s="15"/>
      <c r="D61" s="12"/>
      <c r="E61" s="13"/>
      <c r="F61" s="14"/>
      <c r="G61" s="12"/>
      <c r="H61" s="12"/>
      <c r="I61" s="12"/>
    </row>
    <row r="62" spans="1:20" s="11" customFormat="1" ht="12" x14ac:dyDescent="0.25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5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3.2" x14ac:dyDescent="0.25">
      <c r="A64" s="25"/>
      <c r="B64" s="29"/>
      <c r="C64" s="16"/>
      <c r="D64" s="12"/>
      <c r="E64" s="13"/>
      <c r="F64" s="14"/>
      <c r="G64" s="12"/>
      <c r="H64" s="12"/>
      <c r="I64" s="12"/>
    </row>
    <row r="65" spans="1:21" s="11" customFormat="1" ht="12" x14ac:dyDescent="0.25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5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3.2" x14ac:dyDescent="0.25">
      <c r="A67" s="25"/>
      <c r="B67" s="29"/>
      <c r="C67" s="16"/>
      <c r="D67" s="15"/>
      <c r="E67" s="16"/>
      <c r="F67" s="17"/>
      <c r="G67" s="15"/>
      <c r="H67" s="15"/>
      <c r="I67" s="15"/>
    </row>
    <row r="68" spans="1:21" s="11" customFormat="1" ht="12" x14ac:dyDescent="0.25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3">
      <c r="C69" s="27"/>
      <c r="D69" s="27"/>
      <c r="E69" s="27"/>
      <c r="F69" s="27"/>
      <c r="G69" s="27"/>
      <c r="H69" s="27"/>
      <c r="I69" s="2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3">
      <c r="C70"/>
      <c r="D70"/>
      <c r="E70"/>
      <c r="F70"/>
      <c r="G70" s="30" t="s">
        <v>97</v>
      </c>
      <c r="H70" s="30"/>
      <c r="I70" s="30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3">
      <c r="G71" s="30" t="s">
        <v>98</v>
      </c>
    </row>
    <row r="75" spans="1:21" x14ac:dyDescent="0.3">
      <c r="G75" t="s">
        <v>99</v>
      </c>
    </row>
    <row r="76" spans="1:21" x14ac:dyDescent="0.3">
      <c r="G76" s="30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D.Hadir_7A</vt:lpstr>
      <vt:lpstr>Nilai_P_7A</vt:lpstr>
      <vt:lpstr>Nilai_K_7A</vt:lpstr>
      <vt:lpstr>Jurnal Sikap_7A</vt:lpstr>
      <vt:lpstr>N. RAPOR 7A</vt:lpstr>
      <vt:lpstr>D. Hadir 7B</vt:lpstr>
      <vt:lpstr>Nilai_P_7B</vt:lpstr>
      <vt:lpstr>Nilai_K_7B</vt:lpstr>
      <vt:lpstr>Jurnal Sikap_7B</vt:lpstr>
      <vt:lpstr>N. RAPOR 7B</vt:lpstr>
      <vt:lpstr>D. Hadir 7C</vt:lpstr>
      <vt:lpstr>Nilai_P_7C</vt:lpstr>
      <vt:lpstr>Nilai_K_7C</vt:lpstr>
      <vt:lpstr>Jurnal Sikap_7C</vt:lpstr>
      <vt:lpstr>N. RAPOR 7C</vt:lpstr>
      <vt:lpstr>D. Hadir 7D</vt:lpstr>
      <vt:lpstr>Nilai_P_7D</vt:lpstr>
      <vt:lpstr>Nilai_K_7D</vt:lpstr>
      <vt:lpstr>Jurnal Sikap_7D</vt:lpstr>
      <vt:lpstr>N. RAPOR 7D</vt:lpstr>
      <vt:lpstr>D. HADIR_7E</vt:lpstr>
      <vt:lpstr>Nilai_P_7E</vt:lpstr>
      <vt:lpstr>Nilai_K_7E</vt:lpstr>
      <vt:lpstr>Jurnal Sikap_7E</vt:lpstr>
      <vt:lpstr>N. RAPOR_7E</vt:lpstr>
      <vt:lpstr>D. HADIR_7F</vt:lpstr>
      <vt:lpstr>Nilai_P_7F</vt:lpstr>
      <vt:lpstr>Nilai_K_7F</vt:lpstr>
      <vt:lpstr> Jurnal Kls_7F</vt:lpstr>
      <vt:lpstr>N.RAPOR_7F</vt:lpstr>
      <vt:lpstr>AHPH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Nova</dc:creator>
  <cp:lastModifiedBy>jp</cp:lastModifiedBy>
  <cp:lastPrinted>2020-09-07T11:32:53Z</cp:lastPrinted>
  <dcterms:created xsi:type="dcterms:W3CDTF">2016-12-18T21:27:01Z</dcterms:created>
  <dcterms:modified xsi:type="dcterms:W3CDTF">2020-12-14T00:55:07Z</dcterms:modified>
</cp:coreProperties>
</file>